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3"/>
  </bookViews>
  <sheets>
    <sheet name="7-8 дев" sheetId="2" r:id="rId1"/>
    <sheet name="7-8 мал" sheetId="3" r:id="rId2"/>
    <sheet name="9-11 дев" sheetId="8" r:id="rId3"/>
    <sheet name="9-11 мал" sheetId="9" r:id="rId4"/>
  </sheets>
  <definedNames>
    <definedName name="_xlnm._FilterDatabase" localSheetId="0" hidden="1">'7-8 дев'!$A$1:$Y$1</definedName>
    <definedName name="_xlnm._FilterDatabase" localSheetId="1" hidden="1">'7-8 мал'!$A$1:$Y$85</definedName>
    <definedName name="_xlnm._FilterDatabase" localSheetId="2" hidden="1">'9-11 дев'!$A$1:$Y$111</definedName>
    <definedName name="_xlnm._FilterDatabase" localSheetId="3" hidden="1">'9-11 мал'!$A$1:$R$116</definedName>
  </definedNames>
  <calcPr calcId="124519"/>
</workbook>
</file>

<file path=xl/calcChain.xml><?xml version="1.0" encoding="utf-8"?>
<calcChain xmlns="http://schemas.openxmlformats.org/spreadsheetml/2006/main">
  <c r="L30" i="9"/>
  <c r="J80" l="1"/>
  <c r="J30"/>
  <c r="L108" i="8" l="1"/>
  <c r="R108" s="1"/>
  <c r="Q40" i="2" l="1"/>
  <c r="O40"/>
  <c r="L40"/>
  <c r="R40" l="1"/>
  <c r="L91" l="1"/>
  <c r="Q91"/>
  <c r="L105"/>
  <c r="Q105"/>
  <c r="L104"/>
  <c r="Q104"/>
  <c r="L103"/>
  <c r="Q103"/>
  <c r="L2"/>
  <c r="O2"/>
  <c r="Q2"/>
  <c r="L3"/>
  <c r="O3"/>
  <c r="Q3"/>
  <c r="L4"/>
  <c r="O4"/>
  <c r="Q4"/>
  <c r="L5"/>
  <c r="O5"/>
  <c r="Q5"/>
  <c r="L6"/>
  <c r="O6"/>
  <c r="Q6"/>
  <c r="L7"/>
  <c r="O7"/>
  <c r="Q7"/>
  <c r="L8"/>
  <c r="O8"/>
  <c r="Q8"/>
  <c r="L9"/>
  <c r="O9"/>
  <c r="Q9"/>
  <c r="L11"/>
  <c r="O11"/>
  <c r="Q11"/>
  <c r="L12"/>
  <c r="O12"/>
  <c r="Q12"/>
  <c r="L13"/>
  <c r="O13"/>
  <c r="Q13"/>
  <c r="L14"/>
  <c r="O14"/>
  <c r="Q14"/>
  <c r="L15"/>
  <c r="O15"/>
  <c r="Q15"/>
  <c r="L16"/>
  <c r="O16"/>
  <c r="Q16"/>
  <c r="L17"/>
  <c r="O17"/>
  <c r="Q17"/>
  <c r="L19"/>
  <c r="O19"/>
  <c r="Q19"/>
  <c r="L20"/>
  <c r="O20"/>
  <c r="Q20"/>
  <c r="L21"/>
  <c r="O21"/>
  <c r="Q21"/>
  <c r="L18"/>
  <c r="O18"/>
  <c r="Q18"/>
  <c r="L22"/>
  <c r="O22"/>
  <c r="Q22"/>
  <c r="L24"/>
  <c r="O24"/>
  <c r="Q24"/>
  <c r="L25"/>
  <c r="O25"/>
  <c r="Q25"/>
  <c r="L26"/>
  <c r="O26"/>
  <c r="Q26"/>
  <c r="L10"/>
  <c r="O10"/>
  <c r="Q10"/>
  <c r="L27"/>
  <c r="O27"/>
  <c r="Q27"/>
  <c r="L28"/>
  <c r="O28"/>
  <c r="Q28"/>
  <c r="L29"/>
  <c r="O29"/>
  <c r="Q29"/>
  <c r="L30"/>
  <c r="O30"/>
  <c r="Q30"/>
  <c r="L31"/>
  <c r="O31"/>
  <c r="Q31"/>
  <c r="L32"/>
  <c r="O32"/>
  <c r="Q32"/>
  <c r="L23"/>
  <c r="O23"/>
  <c r="Q23"/>
  <c r="L33"/>
  <c r="O33"/>
  <c r="Q33"/>
  <c r="L34"/>
  <c r="O34"/>
  <c r="Q34"/>
  <c r="L35"/>
  <c r="O35"/>
  <c r="Q35"/>
  <c r="L36"/>
  <c r="O36"/>
  <c r="Q36"/>
  <c r="L37"/>
  <c r="O37"/>
  <c r="Q37"/>
  <c r="L38"/>
  <c r="O38"/>
  <c r="Q38"/>
  <c r="L39"/>
  <c r="O39"/>
  <c r="Q39"/>
  <c r="L41"/>
  <c r="O41"/>
  <c r="Q41"/>
  <c r="L42"/>
  <c r="O42"/>
  <c r="Q42"/>
  <c r="L43"/>
  <c r="O43"/>
  <c r="Q43"/>
  <c r="L44"/>
  <c r="O44"/>
  <c r="Q44"/>
  <c r="L45"/>
  <c r="O45"/>
  <c r="Q45"/>
  <c r="L46"/>
  <c r="O46"/>
  <c r="Q46"/>
  <c r="L47"/>
  <c r="O47"/>
  <c r="Q47"/>
  <c r="L48"/>
  <c r="O48"/>
  <c r="Q48"/>
  <c r="L49"/>
  <c r="O49"/>
  <c r="Q49"/>
  <c r="L50"/>
  <c r="O50"/>
  <c r="Q50"/>
  <c r="L51"/>
  <c r="O51"/>
  <c r="Q51"/>
  <c r="L52"/>
  <c r="O52"/>
  <c r="Q52"/>
  <c r="L53"/>
  <c r="O53"/>
  <c r="Q53"/>
  <c r="L54"/>
  <c r="O54"/>
  <c r="Q54"/>
  <c r="L55"/>
  <c r="O55"/>
  <c r="Q55"/>
  <c r="L56"/>
  <c r="O56"/>
  <c r="Q56"/>
  <c r="L57"/>
  <c r="O57"/>
  <c r="Q57"/>
  <c r="L58"/>
  <c r="O58"/>
  <c r="Q58"/>
  <c r="L59"/>
  <c r="O59"/>
  <c r="Q59"/>
  <c r="L60"/>
  <c r="O60"/>
  <c r="Q60"/>
  <c r="L61"/>
  <c r="O61"/>
  <c r="Q61"/>
  <c r="L62"/>
  <c r="O62"/>
  <c r="Q62"/>
  <c r="L63"/>
  <c r="O63"/>
  <c r="Q63"/>
  <c r="L64"/>
  <c r="O64"/>
  <c r="Q64"/>
  <c r="L65"/>
  <c r="O65"/>
  <c r="Q65"/>
  <c r="L66"/>
  <c r="O66"/>
  <c r="Q66"/>
  <c r="L67"/>
  <c r="O67"/>
  <c r="Q67"/>
  <c r="L68"/>
  <c r="O68"/>
  <c r="Q68"/>
  <c r="L69"/>
  <c r="O69"/>
  <c r="Q69"/>
  <c r="L70"/>
  <c r="O70"/>
  <c r="Q70"/>
  <c r="L71"/>
  <c r="O71"/>
  <c r="Q71"/>
  <c r="L72"/>
  <c r="O72"/>
  <c r="Q72"/>
  <c r="L73"/>
  <c r="O73"/>
  <c r="Q73"/>
  <c r="L74"/>
  <c r="O74"/>
  <c r="Q74"/>
  <c r="L75"/>
  <c r="O75"/>
  <c r="Q75"/>
  <c r="L76"/>
  <c r="O76"/>
  <c r="Q76"/>
  <c r="L77"/>
  <c r="O77"/>
  <c r="Q77"/>
  <c r="L78"/>
  <c r="O78"/>
  <c r="Q78"/>
  <c r="L79"/>
  <c r="O79"/>
  <c r="Q79"/>
  <c r="L80"/>
  <c r="O80"/>
  <c r="Q80"/>
  <c r="L81"/>
  <c r="O81"/>
  <c r="Q81"/>
  <c r="L82"/>
  <c r="O82"/>
  <c r="Q82"/>
  <c r="L83"/>
  <c r="O83"/>
  <c r="Q83"/>
  <c r="L84"/>
  <c r="O84"/>
  <c r="Q84"/>
  <c r="L85"/>
  <c r="O85"/>
  <c r="Q85"/>
  <c r="L86"/>
  <c r="O86"/>
  <c r="Q86"/>
  <c r="L87"/>
  <c r="O87"/>
  <c r="Q87"/>
  <c r="L88"/>
  <c r="O88"/>
  <c r="Q88"/>
  <c r="L89"/>
  <c r="O89"/>
  <c r="Q89"/>
  <c r="L90"/>
  <c r="O90"/>
  <c r="Q90"/>
  <c r="L92"/>
  <c r="O92"/>
  <c r="Q92"/>
  <c r="L93"/>
  <c r="O93"/>
  <c r="Q93"/>
  <c r="L94"/>
  <c r="O94"/>
  <c r="Q94"/>
  <c r="L95"/>
  <c r="O95"/>
  <c r="Q95"/>
  <c r="L96"/>
  <c r="O96"/>
  <c r="L97"/>
  <c r="O97"/>
  <c r="L98"/>
  <c r="O98"/>
  <c r="Q98"/>
  <c r="L99"/>
  <c r="O99"/>
  <c r="Q99"/>
  <c r="L100"/>
  <c r="O100"/>
  <c r="Q100"/>
  <c r="L101"/>
  <c r="O101"/>
  <c r="Q101"/>
  <c r="L102"/>
  <c r="O102"/>
  <c r="R96" l="1"/>
  <c r="R91"/>
  <c r="R105"/>
  <c r="R92"/>
  <c r="R87"/>
  <c r="R83"/>
  <c r="R79"/>
  <c r="R75"/>
  <c r="R71"/>
  <c r="R67"/>
  <c r="R63"/>
  <c r="R59"/>
  <c r="R55"/>
  <c r="R51"/>
  <c r="R47"/>
  <c r="R43"/>
  <c r="R38"/>
  <c r="R34"/>
  <c r="R31"/>
  <c r="R27"/>
  <c r="R24"/>
  <c r="R20"/>
  <c r="R15"/>
  <c r="R11"/>
  <c r="R6"/>
  <c r="R2"/>
  <c r="R102"/>
  <c r="R95"/>
  <c r="R90"/>
  <c r="R86"/>
  <c r="R82"/>
  <c r="R78"/>
  <c r="R74"/>
  <c r="R70"/>
  <c r="R66"/>
  <c r="R62"/>
  <c r="R58"/>
  <c r="R54"/>
  <c r="R50"/>
  <c r="R46"/>
  <c r="R42"/>
  <c r="R37"/>
  <c r="R33"/>
  <c r="R30"/>
  <c r="R10"/>
  <c r="R22"/>
  <c r="R19"/>
  <c r="R14"/>
  <c r="R9"/>
  <c r="R5"/>
  <c r="R94"/>
  <c r="R89"/>
  <c r="R85"/>
  <c r="R81"/>
  <c r="R77"/>
  <c r="R73"/>
  <c r="R69"/>
  <c r="R65"/>
  <c r="R61"/>
  <c r="R57"/>
  <c r="R53"/>
  <c r="R49"/>
  <c r="R45"/>
  <c r="R41"/>
  <c r="R36"/>
  <c r="R23"/>
  <c r="R29"/>
  <c r="R26"/>
  <c r="R18"/>
  <c r="R17"/>
  <c r="R13"/>
  <c r="R8"/>
  <c r="R4"/>
  <c r="R93"/>
  <c r="R88"/>
  <c r="R84"/>
  <c r="R80"/>
  <c r="R76"/>
  <c r="R72"/>
  <c r="R68"/>
  <c r="R64"/>
  <c r="R60"/>
  <c r="R56"/>
  <c r="R52"/>
  <c r="R48"/>
  <c r="R44"/>
  <c r="R39"/>
  <c r="R35"/>
  <c r="R32"/>
  <c r="R28"/>
  <c r="R25"/>
  <c r="R21"/>
  <c r="R16"/>
  <c r="R12"/>
  <c r="R7"/>
  <c r="R3"/>
  <c r="R99"/>
  <c r="R104"/>
  <c r="R98"/>
  <c r="R103"/>
  <c r="R101"/>
  <c r="R100"/>
  <c r="R97"/>
  <c r="G116" i="9"/>
  <c r="M116" s="1"/>
  <c r="G115"/>
  <c r="M115" s="1"/>
  <c r="G114"/>
  <c r="M114" s="1"/>
  <c r="G113"/>
  <c r="M113" s="1"/>
  <c r="L112"/>
  <c r="G112"/>
  <c r="G111"/>
  <c r="M111" s="1"/>
  <c r="G110"/>
  <c r="M110" s="1"/>
  <c r="L109"/>
  <c r="G109"/>
  <c r="G108"/>
  <c r="M108" s="1"/>
  <c r="L107"/>
  <c r="J107"/>
  <c r="G107"/>
  <c r="J106"/>
  <c r="G106"/>
  <c r="L105"/>
  <c r="J105"/>
  <c r="G105"/>
  <c r="L104"/>
  <c r="J104"/>
  <c r="G104"/>
  <c r="L103"/>
  <c r="J103"/>
  <c r="G103"/>
  <c r="L55"/>
  <c r="J55"/>
  <c r="G55"/>
  <c r="L102"/>
  <c r="J102"/>
  <c r="G102"/>
  <c r="L101"/>
  <c r="J101"/>
  <c r="G101"/>
  <c r="L100"/>
  <c r="J100"/>
  <c r="G100"/>
  <c r="L99"/>
  <c r="J99"/>
  <c r="G99"/>
  <c r="L98"/>
  <c r="J98"/>
  <c r="G98"/>
  <c r="L97"/>
  <c r="J97"/>
  <c r="G97"/>
  <c r="L96"/>
  <c r="J96"/>
  <c r="G96"/>
  <c r="L95"/>
  <c r="J95"/>
  <c r="G95"/>
  <c r="L94"/>
  <c r="J94"/>
  <c r="G94"/>
  <c r="L93"/>
  <c r="J93"/>
  <c r="G93"/>
  <c r="L92"/>
  <c r="J92"/>
  <c r="G92"/>
  <c r="J90"/>
  <c r="G90"/>
  <c r="L89"/>
  <c r="J89"/>
  <c r="G89"/>
  <c r="L88"/>
  <c r="J88"/>
  <c r="G88"/>
  <c r="L87"/>
  <c r="J87"/>
  <c r="G87"/>
  <c r="L86"/>
  <c r="J86"/>
  <c r="G86"/>
  <c r="G85"/>
  <c r="L84"/>
  <c r="J84"/>
  <c r="G84"/>
  <c r="L83"/>
  <c r="J83"/>
  <c r="G83"/>
  <c r="L82"/>
  <c r="J82"/>
  <c r="G82"/>
  <c r="J81"/>
  <c r="G81"/>
  <c r="G30"/>
  <c r="L80"/>
  <c r="G80"/>
  <c r="L79"/>
  <c r="J79"/>
  <c r="G79"/>
  <c r="L78"/>
  <c r="J78"/>
  <c r="G78"/>
  <c r="L77"/>
  <c r="J77"/>
  <c r="G77"/>
  <c r="L76"/>
  <c r="J76"/>
  <c r="G76"/>
  <c r="J75"/>
  <c r="G75"/>
  <c r="L74"/>
  <c r="J74"/>
  <c r="G74"/>
  <c r="L73"/>
  <c r="J73"/>
  <c r="G73"/>
  <c r="L72"/>
  <c r="J72"/>
  <c r="G72"/>
  <c r="L71"/>
  <c r="J71"/>
  <c r="G71"/>
  <c r="L70"/>
  <c r="J70"/>
  <c r="G70"/>
  <c r="L69"/>
  <c r="J69"/>
  <c r="G69"/>
  <c r="L5"/>
  <c r="J5"/>
  <c r="G5"/>
  <c r="L68"/>
  <c r="J68"/>
  <c r="G68"/>
  <c r="L67"/>
  <c r="J67"/>
  <c r="G67"/>
  <c r="L66"/>
  <c r="J66"/>
  <c r="G66"/>
  <c r="L65"/>
  <c r="J65"/>
  <c r="G65"/>
  <c r="L64"/>
  <c r="J64"/>
  <c r="G64"/>
  <c r="L63"/>
  <c r="J63"/>
  <c r="G63"/>
  <c r="L62"/>
  <c r="J62"/>
  <c r="G62"/>
  <c r="L61"/>
  <c r="J61"/>
  <c r="G61"/>
  <c r="L60"/>
  <c r="J60"/>
  <c r="G60"/>
  <c r="L59"/>
  <c r="J59"/>
  <c r="G59"/>
  <c r="L58"/>
  <c r="J58"/>
  <c r="G58"/>
  <c r="L57"/>
  <c r="J57"/>
  <c r="G57"/>
  <c r="L56"/>
  <c r="J56"/>
  <c r="G56"/>
  <c r="L54"/>
  <c r="J54"/>
  <c r="G54"/>
  <c r="L53"/>
  <c r="J53"/>
  <c r="G53"/>
  <c r="L52"/>
  <c r="J52"/>
  <c r="G52"/>
  <c r="L50"/>
  <c r="J50"/>
  <c r="G50"/>
  <c r="L49"/>
  <c r="J49"/>
  <c r="G49"/>
  <c r="L48"/>
  <c r="J48"/>
  <c r="G48"/>
  <c r="L47"/>
  <c r="J47"/>
  <c r="G47"/>
  <c r="L46"/>
  <c r="J46"/>
  <c r="G46"/>
  <c r="L45"/>
  <c r="J45"/>
  <c r="G45"/>
  <c r="L44"/>
  <c r="J44"/>
  <c r="G44"/>
  <c r="L43"/>
  <c r="J43"/>
  <c r="G43"/>
  <c r="L42"/>
  <c r="J42"/>
  <c r="G42"/>
  <c r="L41"/>
  <c r="J41"/>
  <c r="G41"/>
  <c r="L91"/>
  <c r="J91"/>
  <c r="G91"/>
  <c r="L40"/>
  <c r="J40"/>
  <c r="G40"/>
  <c r="L39"/>
  <c r="J39"/>
  <c r="G39"/>
  <c r="L38"/>
  <c r="J38"/>
  <c r="G38"/>
  <c r="L51"/>
  <c r="J51"/>
  <c r="G51"/>
  <c r="L34"/>
  <c r="J34"/>
  <c r="G34"/>
  <c r="L37"/>
  <c r="J37"/>
  <c r="G37"/>
  <c r="L36"/>
  <c r="J36"/>
  <c r="G36"/>
  <c r="L35"/>
  <c r="J35"/>
  <c r="G35"/>
  <c r="L33"/>
  <c r="J33"/>
  <c r="G33"/>
  <c r="L32"/>
  <c r="J32"/>
  <c r="G32"/>
  <c r="L31"/>
  <c r="J31"/>
  <c r="G31"/>
  <c r="L29"/>
  <c r="J29"/>
  <c r="G29"/>
  <c r="L28"/>
  <c r="J28"/>
  <c r="G28"/>
  <c r="L27"/>
  <c r="J27"/>
  <c r="G27"/>
  <c r="L26"/>
  <c r="J26"/>
  <c r="G26"/>
  <c r="L25"/>
  <c r="J25"/>
  <c r="G25"/>
  <c r="L24"/>
  <c r="J24"/>
  <c r="G24"/>
  <c r="L23"/>
  <c r="J23"/>
  <c r="G23"/>
  <c r="L22"/>
  <c r="J22"/>
  <c r="G22"/>
  <c r="L21"/>
  <c r="J21"/>
  <c r="G21"/>
  <c r="L20"/>
  <c r="J20"/>
  <c r="G20"/>
  <c r="L19"/>
  <c r="J19"/>
  <c r="G19"/>
  <c r="L18"/>
  <c r="J18"/>
  <c r="G18"/>
  <c r="L17"/>
  <c r="J17"/>
  <c r="G17"/>
  <c r="L16"/>
  <c r="J16"/>
  <c r="G16"/>
  <c r="L15"/>
  <c r="J15"/>
  <c r="G15"/>
  <c r="L14"/>
  <c r="J14"/>
  <c r="G14"/>
  <c r="L13"/>
  <c r="J13"/>
  <c r="G13"/>
  <c r="L12"/>
  <c r="J12"/>
  <c r="G12"/>
  <c r="L11"/>
  <c r="J11"/>
  <c r="G11"/>
  <c r="L10"/>
  <c r="J10"/>
  <c r="G10"/>
  <c r="L9"/>
  <c r="J9"/>
  <c r="G9"/>
  <c r="L8"/>
  <c r="J8"/>
  <c r="G8"/>
  <c r="L7"/>
  <c r="J7"/>
  <c r="G7"/>
  <c r="L6"/>
  <c r="J6"/>
  <c r="G6"/>
  <c r="L4"/>
  <c r="J4"/>
  <c r="G4"/>
  <c r="L3"/>
  <c r="J3"/>
  <c r="G3"/>
  <c r="L2"/>
  <c r="J2"/>
  <c r="G2"/>
  <c r="L112" i="8"/>
  <c r="R112" s="1"/>
  <c r="Q111"/>
  <c r="L111"/>
  <c r="L110"/>
  <c r="R110" s="1"/>
  <c r="L109"/>
  <c r="R109" s="1"/>
  <c r="L107"/>
  <c r="R107" s="1"/>
  <c r="L106"/>
  <c r="R106" s="1"/>
  <c r="L105"/>
  <c r="R105" s="1"/>
  <c r="L104"/>
  <c r="R104" s="1"/>
  <c r="Q103"/>
  <c r="O103"/>
  <c r="L103"/>
  <c r="Q101"/>
  <c r="L101"/>
  <c r="O102"/>
  <c r="L102"/>
  <c r="Q100"/>
  <c r="O100"/>
  <c r="Q99"/>
  <c r="O99"/>
  <c r="L99"/>
  <c r="Q98"/>
  <c r="O98"/>
  <c r="L98"/>
  <c r="O97"/>
  <c r="L97"/>
  <c r="O96"/>
  <c r="L96"/>
  <c r="Q95"/>
  <c r="O95"/>
  <c r="L95"/>
  <c r="O94"/>
  <c r="L94"/>
  <c r="O93"/>
  <c r="L93"/>
  <c r="Q92"/>
  <c r="O92"/>
  <c r="L92"/>
  <c r="Q91"/>
  <c r="O91"/>
  <c r="L91"/>
  <c r="O90"/>
  <c r="L90"/>
  <c r="Q89"/>
  <c r="O89"/>
  <c r="L89"/>
  <c r="Q88"/>
  <c r="O88"/>
  <c r="L88"/>
  <c r="Q87"/>
  <c r="O87"/>
  <c r="L87"/>
  <c r="Q86"/>
  <c r="O86"/>
  <c r="L86"/>
  <c r="Q85"/>
  <c r="O85"/>
  <c r="L85"/>
  <c r="Q84"/>
  <c r="O84"/>
  <c r="L84"/>
  <c r="Q83"/>
  <c r="O83"/>
  <c r="L83"/>
  <c r="Q82"/>
  <c r="O82"/>
  <c r="L82"/>
  <c r="Q81"/>
  <c r="O81"/>
  <c r="L81"/>
  <c r="Q80"/>
  <c r="O80"/>
  <c r="L80"/>
  <c r="Q79"/>
  <c r="O79"/>
  <c r="L79"/>
  <c r="Q78"/>
  <c r="O78"/>
  <c r="L78"/>
  <c r="Q77"/>
  <c r="O77"/>
  <c r="L77"/>
  <c r="Q76"/>
  <c r="O76"/>
  <c r="L76"/>
  <c r="Q75"/>
  <c r="O75"/>
  <c r="L75"/>
  <c r="Q74"/>
  <c r="O74"/>
  <c r="L74"/>
  <c r="Q73"/>
  <c r="O73"/>
  <c r="L73"/>
  <c r="Q72"/>
  <c r="O72"/>
  <c r="L72"/>
  <c r="Q71"/>
  <c r="O71"/>
  <c r="L71"/>
  <c r="Q70"/>
  <c r="O70"/>
  <c r="L70"/>
  <c r="Q69"/>
  <c r="O69"/>
  <c r="L69"/>
  <c r="Q68"/>
  <c r="O68"/>
  <c r="L68"/>
  <c r="Q67"/>
  <c r="O67"/>
  <c r="L67"/>
  <c r="Q66"/>
  <c r="O66"/>
  <c r="L66"/>
  <c r="Q65"/>
  <c r="O65"/>
  <c r="L65"/>
  <c r="Q64"/>
  <c r="O64"/>
  <c r="L64"/>
  <c r="Q63"/>
  <c r="O63"/>
  <c r="L63"/>
  <c r="Q62"/>
  <c r="O62"/>
  <c r="L62"/>
  <c r="Q61"/>
  <c r="O61"/>
  <c r="L61"/>
  <c r="Q60"/>
  <c r="O60"/>
  <c r="L60"/>
  <c r="Q59"/>
  <c r="O59"/>
  <c r="L59"/>
  <c r="Q58"/>
  <c r="O58"/>
  <c r="L58"/>
  <c r="Q57"/>
  <c r="O57"/>
  <c r="L57"/>
  <c r="Q56"/>
  <c r="O56"/>
  <c r="L56"/>
  <c r="Q55"/>
  <c r="O55"/>
  <c r="L55"/>
  <c r="Q54"/>
  <c r="O54"/>
  <c r="L54"/>
  <c r="Q53"/>
  <c r="O53"/>
  <c r="L53"/>
  <c r="Q52"/>
  <c r="O52"/>
  <c r="L52"/>
  <c r="Q51"/>
  <c r="O51"/>
  <c r="L51"/>
  <c r="Q50"/>
  <c r="O50"/>
  <c r="L50"/>
  <c r="Q49"/>
  <c r="O49"/>
  <c r="L49"/>
  <c r="Q48"/>
  <c r="O48"/>
  <c r="L48"/>
  <c r="Q47"/>
  <c r="O47"/>
  <c r="L47"/>
  <c r="Q46"/>
  <c r="O46"/>
  <c r="L46"/>
  <c r="Q45"/>
  <c r="O45"/>
  <c r="L45"/>
  <c r="Q44"/>
  <c r="O44"/>
  <c r="L44"/>
  <c r="Q43"/>
  <c r="O43"/>
  <c r="L43"/>
  <c r="Q42"/>
  <c r="O42"/>
  <c r="L42"/>
  <c r="Q41"/>
  <c r="O41"/>
  <c r="L41"/>
  <c r="Q40"/>
  <c r="O40"/>
  <c r="L40"/>
  <c r="Q39"/>
  <c r="O39"/>
  <c r="L39"/>
  <c r="Q38"/>
  <c r="O38"/>
  <c r="L38"/>
  <c r="Q37"/>
  <c r="O37"/>
  <c r="L37"/>
  <c r="Q36"/>
  <c r="O36"/>
  <c r="L36"/>
  <c r="Q35"/>
  <c r="O35"/>
  <c r="L35"/>
  <c r="Q34"/>
  <c r="O34"/>
  <c r="L34"/>
  <c r="Q33"/>
  <c r="O33"/>
  <c r="L33"/>
  <c r="Q32"/>
  <c r="O32"/>
  <c r="L32"/>
  <c r="Q31"/>
  <c r="O31"/>
  <c r="L31"/>
  <c r="Q30"/>
  <c r="O30"/>
  <c r="L30"/>
  <c r="Q29"/>
  <c r="O29"/>
  <c r="L29"/>
  <c r="Q28"/>
  <c r="O28"/>
  <c r="L28"/>
  <c r="Q27"/>
  <c r="O27"/>
  <c r="L27"/>
  <c r="Q26"/>
  <c r="O26"/>
  <c r="L26"/>
  <c r="Q25"/>
  <c r="O25"/>
  <c r="L25"/>
  <c r="Q24"/>
  <c r="O24"/>
  <c r="L24"/>
  <c r="Q23"/>
  <c r="O23"/>
  <c r="L23"/>
  <c r="Q22"/>
  <c r="O22"/>
  <c r="L22"/>
  <c r="Q21"/>
  <c r="O21"/>
  <c r="L21"/>
  <c r="Q20"/>
  <c r="O20"/>
  <c r="L20"/>
  <c r="Q19"/>
  <c r="O19"/>
  <c r="L19"/>
  <c r="Q18"/>
  <c r="O18"/>
  <c r="L18"/>
  <c r="Q17"/>
  <c r="O17"/>
  <c r="L17"/>
  <c r="Q16"/>
  <c r="O16"/>
  <c r="L16"/>
  <c r="Q15"/>
  <c r="O15"/>
  <c r="L15"/>
  <c r="Q14"/>
  <c r="O14"/>
  <c r="L14"/>
  <c r="Q13"/>
  <c r="O13"/>
  <c r="L13"/>
  <c r="Q12"/>
  <c r="O12"/>
  <c r="L12"/>
  <c r="Q11"/>
  <c r="O11"/>
  <c r="L11"/>
  <c r="Q10"/>
  <c r="O10"/>
  <c r="L10"/>
  <c r="Q9"/>
  <c r="O9"/>
  <c r="L9"/>
  <c r="Q8"/>
  <c r="O8"/>
  <c r="L8"/>
  <c r="Q7"/>
  <c r="O7"/>
  <c r="L7"/>
  <c r="Q6"/>
  <c r="O6"/>
  <c r="L6"/>
  <c r="Q5"/>
  <c r="O5"/>
  <c r="L5"/>
  <c r="Q4"/>
  <c r="O4"/>
  <c r="L4"/>
  <c r="Q3"/>
  <c r="O3"/>
  <c r="L3"/>
  <c r="Q2"/>
  <c r="O2"/>
  <c r="L2"/>
  <c r="R77" l="1"/>
  <c r="M85" i="9"/>
  <c r="M75"/>
  <c r="M109"/>
  <c r="M4"/>
  <c r="M9"/>
  <c r="M13"/>
  <c r="M17"/>
  <c r="M21"/>
  <c r="M25"/>
  <c r="M29"/>
  <c r="M35"/>
  <c r="M51"/>
  <c r="M41"/>
  <c r="M45"/>
  <c r="M49"/>
  <c r="M54"/>
  <c r="M59"/>
  <c r="M63"/>
  <c r="M67"/>
  <c r="M70"/>
  <c r="M74"/>
  <c r="M77"/>
  <c r="M30"/>
  <c r="M83"/>
  <c r="M86"/>
  <c r="M90"/>
  <c r="M6"/>
  <c r="M22"/>
  <c r="M36"/>
  <c r="M38"/>
  <c r="M95"/>
  <c r="M99"/>
  <c r="M106"/>
  <c r="M11"/>
  <c r="M15"/>
  <c r="M19"/>
  <c r="M23"/>
  <c r="M32"/>
  <c r="M37"/>
  <c r="M39"/>
  <c r="M3"/>
  <c r="M8"/>
  <c r="M12"/>
  <c r="M16"/>
  <c r="M20"/>
  <c r="M24"/>
  <c r="M28"/>
  <c r="M33"/>
  <c r="M34"/>
  <c r="M40"/>
  <c r="M44"/>
  <c r="M48"/>
  <c r="M53"/>
  <c r="M58"/>
  <c r="M62"/>
  <c r="M66"/>
  <c r="M69"/>
  <c r="M73"/>
  <c r="M89"/>
  <c r="M10"/>
  <c r="M14"/>
  <c r="M18"/>
  <c r="M26"/>
  <c r="M31"/>
  <c r="M42"/>
  <c r="M46"/>
  <c r="M50"/>
  <c r="M56"/>
  <c r="M60"/>
  <c r="M64"/>
  <c r="M68"/>
  <c r="M71"/>
  <c r="M87"/>
  <c r="M55"/>
  <c r="M2"/>
  <c r="M7"/>
  <c r="M27"/>
  <c r="M43"/>
  <c r="M47"/>
  <c r="M52"/>
  <c r="M57"/>
  <c r="M61"/>
  <c r="M65"/>
  <c r="M5"/>
  <c r="M72"/>
  <c r="M88"/>
  <c r="M112"/>
  <c r="M78"/>
  <c r="M84"/>
  <c r="M92"/>
  <c r="M96"/>
  <c r="M100"/>
  <c r="M103"/>
  <c r="M79"/>
  <c r="M81"/>
  <c r="M93"/>
  <c r="M97"/>
  <c r="M101"/>
  <c r="M104"/>
  <c r="M107"/>
  <c r="M91"/>
  <c r="M76"/>
  <c r="M80"/>
  <c r="M82"/>
  <c r="M94"/>
  <c r="M98"/>
  <c r="M102"/>
  <c r="M105"/>
  <c r="R97" i="8"/>
  <c r="R111"/>
  <c r="R90"/>
  <c r="R93"/>
  <c r="R2"/>
  <c r="R6"/>
  <c r="R10"/>
  <c r="R14"/>
  <c r="R18"/>
  <c r="R22"/>
  <c r="R26"/>
  <c r="R30"/>
  <c r="R34"/>
  <c r="R38"/>
  <c r="R42"/>
  <c r="R46"/>
  <c r="R50"/>
  <c r="R54"/>
  <c r="R58"/>
  <c r="R62"/>
  <c r="R66"/>
  <c r="R70"/>
  <c r="R74"/>
  <c r="R78"/>
  <c r="R82"/>
  <c r="R86"/>
  <c r="R103"/>
  <c r="R19"/>
  <c r="R27"/>
  <c r="R35"/>
  <c r="R43"/>
  <c r="R96"/>
  <c r="R4"/>
  <c r="R8"/>
  <c r="R12"/>
  <c r="R16"/>
  <c r="R20"/>
  <c r="R24"/>
  <c r="R28"/>
  <c r="R32"/>
  <c r="R36"/>
  <c r="R40"/>
  <c r="R44"/>
  <c r="R48"/>
  <c r="R52"/>
  <c r="R56"/>
  <c r="R60"/>
  <c r="R64"/>
  <c r="R68"/>
  <c r="R72"/>
  <c r="R76"/>
  <c r="R80"/>
  <c r="R84"/>
  <c r="R88"/>
  <c r="R101"/>
  <c r="R3"/>
  <c r="R7"/>
  <c r="R11"/>
  <c r="R15"/>
  <c r="R23"/>
  <c r="R31"/>
  <c r="R39"/>
  <c r="R47"/>
  <c r="R51"/>
  <c r="R55"/>
  <c r="R59"/>
  <c r="R63"/>
  <c r="R67"/>
  <c r="R71"/>
  <c r="R75"/>
  <c r="R79"/>
  <c r="R83"/>
  <c r="R87"/>
  <c r="R99"/>
  <c r="R5"/>
  <c r="R9"/>
  <c r="R13"/>
  <c r="R17"/>
  <c r="R21"/>
  <c r="R25"/>
  <c r="R29"/>
  <c r="R33"/>
  <c r="R37"/>
  <c r="R41"/>
  <c r="R45"/>
  <c r="R49"/>
  <c r="R53"/>
  <c r="R57"/>
  <c r="R61"/>
  <c r="R65"/>
  <c r="R69"/>
  <c r="R73"/>
  <c r="R81"/>
  <c r="R85"/>
  <c r="R89"/>
  <c r="R100"/>
  <c r="R91"/>
  <c r="R94"/>
  <c r="R92"/>
  <c r="R95"/>
  <c r="R98"/>
  <c r="R102"/>
  <c r="O80" i="3"/>
  <c r="O84"/>
  <c r="O82"/>
  <c r="O83"/>
  <c r="O81"/>
  <c r="O2"/>
  <c r="O3"/>
  <c r="O4"/>
  <c r="O5"/>
  <c r="O6"/>
  <c r="O7"/>
  <c r="O8"/>
  <c r="O9"/>
  <c r="O10"/>
  <c r="O11"/>
  <c r="O12"/>
  <c r="O13"/>
  <c r="O14"/>
  <c r="O15"/>
  <c r="O17"/>
  <c r="O18"/>
  <c r="O19"/>
  <c r="O20"/>
  <c r="O21"/>
  <c r="O22"/>
  <c r="O23"/>
  <c r="O24"/>
  <c r="O16"/>
  <c r="O25"/>
  <c r="O26"/>
  <c r="O27"/>
  <c r="O28"/>
  <c r="O29"/>
  <c r="O30"/>
  <c r="O31"/>
  <c r="O32"/>
  <c r="O33"/>
  <c r="O34"/>
  <c r="O35"/>
  <c r="O36"/>
  <c r="O37"/>
  <c r="O39"/>
  <c r="O40"/>
  <c r="O41"/>
  <c r="O42"/>
  <c r="O43"/>
  <c r="O38"/>
  <c r="O44"/>
  <c r="O45"/>
  <c r="O46"/>
  <c r="O47"/>
  <c r="O49"/>
  <c r="O50"/>
  <c r="O51"/>
  <c r="O52"/>
  <c r="O53"/>
  <c r="O48"/>
  <c r="O54"/>
  <c r="O55"/>
  <c r="O56"/>
  <c r="O57"/>
  <c r="O58"/>
  <c r="O59"/>
  <c r="O60"/>
  <c r="O61"/>
  <c r="O62"/>
  <c r="O63"/>
  <c r="O65"/>
  <c r="O66"/>
  <c r="O64"/>
  <c r="O67"/>
  <c r="O68"/>
  <c r="O69"/>
  <c r="O70"/>
  <c r="O71"/>
  <c r="O72"/>
  <c r="O73"/>
  <c r="O74"/>
  <c r="O75"/>
  <c r="O77"/>
  <c r="O76"/>
  <c r="O78"/>
  <c r="O79"/>
  <c r="O85"/>
  <c r="Q85"/>
  <c r="Q23"/>
  <c r="Q64"/>
  <c r="Q55"/>
  <c r="Q52"/>
  <c r="Q53"/>
  <c r="Q5"/>
  <c r="Q6"/>
  <c r="Q22"/>
  <c r="Q2"/>
  <c r="Q11"/>
  <c r="Q72"/>
  <c r="Q70"/>
  <c r="Q59"/>
  <c r="Q54"/>
  <c r="Q56"/>
  <c r="Q15"/>
  <c r="Q18"/>
  <c r="Q76"/>
  <c r="Q35"/>
  <c r="Q67"/>
  <c r="Q34"/>
  <c r="Q9"/>
  <c r="Q28"/>
  <c r="Q43"/>
  <c r="Q75"/>
  <c r="Q32"/>
  <c r="Q69"/>
  <c r="Q17"/>
  <c r="Q29"/>
  <c r="Q47"/>
  <c r="Q7"/>
  <c r="Q8"/>
  <c r="Q14"/>
  <c r="Q40"/>
  <c r="Q80"/>
  <c r="Q13"/>
  <c r="Q30"/>
  <c r="Q57"/>
  <c r="Q26"/>
  <c r="Q66"/>
  <c r="Q24"/>
  <c r="Q58"/>
  <c r="Q79"/>
  <c r="Q19"/>
  <c r="Q51"/>
  <c r="Q61"/>
  <c r="Q84"/>
  <c r="Q68"/>
  <c r="Q38"/>
  <c r="Q49"/>
  <c r="Q10"/>
  <c r="Q77"/>
  <c r="Q46"/>
  <c r="Q4"/>
  <c r="Q3"/>
  <c r="Q37"/>
  <c r="Q63"/>
  <c r="Q82"/>
  <c r="Q60"/>
  <c r="Q31"/>
  <c r="Q25"/>
  <c r="Q73"/>
  <c r="Q65"/>
  <c r="Q83"/>
  <c r="Q78"/>
  <c r="Q20"/>
  <c r="Q48"/>
  <c r="Q16"/>
  <c r="Q81"/>
  <c r="Q36"/>
  <c r="Q62"/>
  <c r="Q45"/>
  <c r="Q42"/>
  <c r="Q21"/>
  <c r="Q50"/>
  <c r="Q33"/>
  <c r="Q44"/>
  <c r="Q41"/>
  <c r="Q27"/>
  <c r="Q12"/>
  <c r="Q39"/>
  <c r="L39"/>
  <c r="L85"/>
  <c r="L23"/>
  <c r="L64"/>
  <c r="L55"/>
  <c r="L52"/>
  <c r="L53"/>
  <c r="L5"/>
  <c r="L6"/>
  <c r="L22"/>
  <c r="L2"/>
  <c r="L11"/>
  <c r="L72"/>
  <c r="L70"/>
  <c r="L59"/>
  <c r="L54"/>
  <c r="L56"/>
  <c r="L15"/>
  <c r="L18"/>
  <c r="L76"/>
  <c r="L35"/>
  <c r="L67"/>
  <c r="L34"/>
  <c r="L74"/>
  <c r="L9"/>
  <c r="L28"/>
  <c r="L43"/>
  <c r="L75"/>
  <c r="L32"/>
  <c r="L69"/>
  <c r="L17"/>
  <c r="L29"/>
  <c r="L47"/>
  <c r="L7"/>
  <c r="L8"/>
  <c r="L14"/>
  <c r="L40"/>
  <c r="L80"/>
  <c r="L13"/>
  <c r="L30"/>
  <c r="L57"/>
  <c r="L26"/>
  <c r="L66"/>
  <c r="L24"/>
  <c r="L58"/>
  <c r="L79"/>
  <c r="L19"/>
  <c r="L51"/>
  <c r="L61"/>
  <c r="L84"/>
  <c r="L68"/>
  <c r="L38"/>
  <c r="L49"/>
  <c r="L10"/>
  <c r="L77"/>
  <c r="L46"/>
  <c r="L4"/>
  <c r="L3"/>
  <c r="L37"/>
  <c r="L63"/>
  <c r="L82"/>
  <c r="L60"/>
  <c r="L31"/>
  <c r="L25"/>
  <c r="L73"/>
  <c r="L65"/>
  <c r="L83"/>
  <c r="L78"/>
  <c r="L20"/>
  <c r="L48"/>
  <c r="L16"/>
  <c r="L81"/>
  <c r="L36"/>
  <c r="L62"/>
  <c r="L45"/>
  <c r="L71"/>
  <c r="L42"/>
  <c r="L21"/>
  <c r="L50"/>
  <c r="L33"/>
  <c r="L44"/>
  <c r="L41"/>
  <c r="L27"/>
  <c r="L12"/>
  <c r="R39" l="1"/>
  <c r="R12"/>
  <c r="R27"/>
  <c r="R41"/>
  <c r="R44"/>
  <c r="R33"/>
  <c r="R50"/>
  <c r="R21"/>
  <c r="R42"/>
  <c r="R71"/>
  <c r="R45"/>
  <c r="R62"/>
  <c r="R36"/>
  <c r="R81"/>
  <c r="R16"/>
  <c r="R48"/>
  <c r="R20"/>
  <c r="R78"/>
  <c r="R83"/>
  <c r="R65"/>
  <c r="R73"/>
  <c r="R25"/>
  <c r="R31"/>
  <c r="R60"/>
  <c r="R82"/>
  <c r="R63"/>
  <c r="R37"/>
  <c r="R3"/>
  <c r="R4"/>
  <c r="R46"/>
  <c r="R77"/>
  <c r="R10"/>
  <c r="R49"/>
  <c r="R38"/>
  <c r="R68"/>
  <c r="R84"/>
  <c r="R61"/>
  <c r="R51"/>
  <c r="R19"/>
  <c r="R79"/>
  <c r="R58"/>
  <c r="R24"/>
  <c r="R66"/>
  <c r="R26"/>
  <c r="R57"/>
  <c r="R30"/>
  <c r="R13"/>
  <c r="R80"/>
  <c r="R40"/>
  <c r="R14"/>
  <c r="R8"/>
  <c r="R7"/>
  <c r="R47"/>
  <c r="R29"/>
  <c r="R17"/>
  <c r="R69"/>
  <c r="R32"/>
  <c r="R75"/>
  <c r="R43"/>
  <c r="R28"/>
  <c r="R9"/>
  <c r="R74"/>
  <c r="R34"/>
  <c r="R67"/>
  <c r="R35"/>
  <c r="R76"/>
  <c r="R18"/>
  <c r="R15"/>
  <c r="R56"/>
  <c r="R54"/>
  <c r="R59"/>
  <c r="R70"/>
  <c r="R72"/>
  <c r="R11"/>
  <c r="R2"/>
  <c r="R22"/>
  <c r="R6"/>
  <c r="R5"/>
  <c r="R53"/>
  <c r="R52"/>
  <c r="R55"/>
  <c r="R64"/>
  <c r="R23"/>
  <c r="R85"/>
</calcChain>
</file>

<file path=xl/sharedStrings.xml><?xml version="1.0" encoding="utf-8"?>
<sst xmlns="http://schemas.openxmlformats.org/spreadsheetml/2006/main" count="4549" uniqueCount="1649">
  <si>
    <t>Район</t>
  </si>
  <si>
    <t>Школа</t>
  </si>
  <si>
    <t>Фамилия</t>
  </si>
  <si>
    <t>Имя</t>
  </si>
  <si>
    <t>Отчество</t>
  </si>
  <si>
    <t>пол</t>
  </si>
  <si>
    <t>д.р.</t>
  </si>
  <si>
    <t>класс</t>
  </si>
  <si>
    <t>класс участия</t>
  </si>
  <si>
    <t>Учитель</t>
  </si>
  <si>
    <t>Наименование ОУ</t>
  </si>
  <si>
    <t>Авиастроительный район</t>
  </si>
  <si>
    <t>МБОУ "Гимназия №10" Авиастроительного района г.Казани"</t>
  </si>
  <si>
    <t>Фархуллина</t>
  </si>
  <si>
    <t>Ж</t>
  </si>
  <si>
    <t>03.08.2006</t>
  </si>
  <si>
    <t>Мубаракшина ФаридаМаликовна</t>
  </si>
  <si>
    <t>Муниципальное бюджетное общеобразовательное учреждение "Гимназия №10" Авиастроительного района г.Казани"</t>
  </si>
  <si>
    <t>М</t>
  </si>
  <si>
    <t>Яруллин</t>
  </si>
  <si>
    <t>07.03.2003</t>
  </si>
  <si>
    <t>МБОУ "Гимназия №14" Авиастроительного района г.Казани"</t>
  </si>
  <si>
    <t>Газизуллин</t>
  </si>
  <si>
    <t>21.10.2006</t>
  </si>
  <si>
    <t>Платонов ВячеславПетрович</t>
  </si>
  <si>
    <t>Муниципальное бюджетное общеобразовательное учреждение "Гимназия №14" Авиастроительного района г.Казани"</t>
  </si>
  <si>
    <t>Ивашкевич</t>
  </si>
  <si>
    <t>30.10.2007</t>
  </si>
  <si>
    <t>Хайруллина</t>
  </si>
  <si>
    <t>14.07.2005</t>
  </si>
  <si>
    <t>Мингазов РустэмАсфандиярович</t>
  </si>
  <si>
    <t>Хуснутдинов</t>
  </si>
  <si>
    <t>19.04.2005</t>
  </si>
  <si>
    <t>МБОУ "Лицей №26 им. М.Джалиля" Авиастроительного района г.Казани"</t>
  </si>
  <si>
    <t>Поликарпов</t>
  </si>
  <si>
    <t>07.05.2007</t>
  </si>
  <si>
    <t>Мухаммадеева РалинаАльбертовна</t>
  </si>
  <si>
    <t>Муниципальное бюджетное общеобразовательное учреждение "Лицей №26 им. М.Джалиля" Авиастроительного района г.Казани"</t>
  </si>
  <si>
    <t>Арифуллина</t>
  </si>
  <si>
    <t>26.08.2005</t>
  </si>
  <si>
    <t>Ахметов</t>
  </si>
  <si>
    <t>25.10.2004</t>
  </si>
  <si>
    <t>МБОУ "Гимназия  №33" Авиастроительного района г.Казани"</t>
  </si>
  <si>
    <t>Маланьева</t>
  </si>
  <si>
    <t>21.02.2008</t>
  </si>
  <si>
    <t>Аввакумова ЕкатеринаВикторовна</t>
  </si>
  <si>
    <t>Муниципальное бюджетное общеобразовательное учреждение "Гимназия  №33" Авиастроительного района г.Казани"</t>
  </si>
  <si>
    <t>Валиуллин</t>
  </si>
  <si>
    <t>29.09.2005</t>
  </si>
  <si>
    <t>МБОУ "Гимназия №36" Авиастроительного района г.Казани"</t>
  </si>
  <si>
    <t>Александрова</t>
  </si>
  <si>
    <t>28.04.2007</t>
  </si>
  <si>
    <t>Мартынова ТатьянаГеоргиевна</t>
  </si>
  <si>
    <t>Муниципальное бюджетное общеобразовательное учреждение "Гимназия №36" Авиастроительного района г.Казани"</t>
  </si>
  <si>
    <t>Смирнова</t>
  </si>
  <si>
    <t>16.11.2006</t>
  </si>
  <si>
    <t>Бусырева</t>
  </si>
  <si>
    <t>16.07.2005</t>
  </si>
  <si>
    <t>Иньков</t>
  </si>
  <si>
    <t>04.03.2005</t>
  </si>
  <si>
    <t>Крючкова</t>
  </si>
  <si>
    <t>10.01.2004</t>
  </si>
  <si>
    <t>МАОУ "Гимназия №37" Авиастроительного района г.Казани"</t>
  </si>
  <si>
    <t>Маценко</t>
  </si>
  <si>
    <t>28.03.2007</t>
  </si>
  <si>
    <t>Сарбаев ИгорьЕвгеньевич</t>
  </si>
  <si>
    <t>Муниципальное автономное общеобразовательное учреждение "Гимназия №37" Авиастроительного района г.Казани"</t>
  </si>
  <si>
    <t>Прокофьев</t>
  </si>
  <si>
    <t>02.10.2006</t>
  </si>
  <si>
    <t>Курбанова НаиляАхметовна</t>
  </si>
  <si>
    <t>Сафин</t>
  </si>
  <si>
    <t>19.09.2005</t>
  </si>
  <si>
    <t>Тухватуллина</t>
  </si>
  <si>
    <t>08.10.2003</t>
  </si>
  <si>
    <t>МБОУ "Средняя общеобразовательная школа № 54 с углубленным изучением отдельных предметов" Авиастроительного района г.Казани"</t>
  </si>
  <si>
    <t>Данилова</t>
  </si>
  <si>
    <t>28.07.2006</t>
  </si>
  <si>
    <t>Шинкарева ЛидияВикторовна</t>
  </si>
  <si>
    <t>Муниципальное бюджетное общеобразовательное учреждение "Средняя общеобразовательная школа № 54 с углубленным изучением отдельных предметов" Авиастроительного района г.Казани"</t>
  </si>
  <si>
    <t>Пикин</t>
  </si>
  <si>
    <t>27.12.2005</t>
  </si>
  <si>
    <t>29.07.2006</t>
  </si>
  <si>
    <t>Молгачев</t>
  </si>
  <si>
    <t>02.04.2004</t>
  </si>
  <si>
    <t>Сафин ИльдарГусманович</t>
  </si>
  <si>
    <t>Антонова</t>
  </si>
  <si>
    <t>14.08.2003</t>
  </si>
  <si>
    <t>Саматова</t>
  </si>
  <si>
    <t>16.01.2003</t>
  </si>
  <si>
    <t>МБОУ "Средняя общеобразовательная школа №60" Авиастроительного района г.Казани"</t>
  </si>
  <si>
    <t>Купцов</t>
  </si>
  <si>
    <t>25.08.2007</t>
  </si>
  <si>
    <t>Семагина СветланаВладимировна</t>
  </si>
  <si>
    <t>Муниципальное бюджетное общеобразовательное учреждение "Средняя общеобразовательная школа №60" Авиастроительного района г.Казани"</t>
  </si>
  <si>
    <t>Яштуганова</t>
  </si>
  <si>
    <t>10.07.2005</t>
  </si>
  <si>
    <t>Шакиров</t>
  </si>
  <si>
    <t>15.08.2002</t>
  </si>
  <si>
    <t>МБОУ "Средняя общеобразовательная школа с углубленным изучением отдельных предметов №62" Авиастроительного района г.Казани"</t>
  </si>
  <si>
    <t>Феоктистов</t>
  </si>
  <si>
    <t>19.06.2006</t>
  </si>
  <si>
    <t>Косова ЛюбовьНиколаевна</t>
  </si>
  <si>
    <t>Муниципальное бюджетное общеобразовательное учреждение "Средняя общеобразовательная школа с углубленным изучением отдельных предметов №62" Авиастроительного района г.Казани"</t>
  </si>
  <si>
    <t>Сидорова</t>
  </si>
  <si>
    <t>01.06.2006</t>
  </si>
  <si>
    <t>Каримова</t>
  </si>
  <si>
    <t>23.07.2005</t>
  </si>
  <si>
    <t>Нурмиева РинатаМаратовна</t>
  </si>
  <si>
    <t>Шинкарева</t>
  </si>
  <si>
    <t>03.04.2004</t>
  </si>
  <si>
    <t>Сайфуллин</t>
  </si>
  <si>
    <t>03.10.2003</t>
  </si>
  <si>
    <t>Садыков РамазанЕвгеньевич</t>
  </si>
  <si>
    <t>МБОУ "Средняя общеобразовательная школа № 77" Авиастроительного района г.Казани"</t>
  </si>
  <si>
    <t>Дудукин</t>
  </si>
  <si>
    <t>01.07.2006</t>
  </si>
  <si>
    <t>Королев АндрейАнатольевич</t>
  </si>
  <si>
    <t>Муниципальное бюджетное общеобразовательное учреждение "Средняя общеобразовательная школа № 77" Авиастроительного района г.Казани"</t>
  </si>
  <si>
    <t>Крылова</t>
  </si>
  <si>
    <t>12.12.2006</t>
  </si>
  <si>
    <t>Асманова</t>
  </si>
  <si>
    <t>25.09.2005</t>
  </si>
  <si>
    <t>Бикмуллин ДинарМунирович</t>
  </si>
  <si>
    <t>Ефимова</t>
  </si>
  <si>
    <t>05.11.2005</t>
  </si>
  <si>
    <t>Филипов</t>
  </si>
  <si>
    <t>05.12.2004</t>
  </si>
  <si>
    <t>Сафина</t>
  </si>
  <si>
    <t>28.08.2004</t>
  </si>
  <si>
    <t>Федосеев</t>
  </si>
  <si>
    <t>МБОУ "Средняя общеобразовательная школа №112" Авиастроительного района г.Казани</t>
  </si>
  <si>
    <t>Хаялеев</t>
  </si>
  <si>
    <t>19.03.2005</t>
  </si>
  <si>
    <t>Чагаев ИрекИльдарович</t>
  </si>
  <si>
    <t>Муниципальное бюджетное общеобразовательное учреждение "Средняя общеобразовательная школа №112" Авиастроительного района г.Казани</t>
  </si>
  <si>
    <t>Закирова</t>
  </si>
  <si>
    <t>28.02.2004</t>
  </si>
  <si>
    <t>МБОУ "Средняя общеобразовательная школа № 117" Авиастроительного района г.Казани"</t>
  </si>
  <si>
    <t>Смирнов</t>
  </si>
  <si>
    <t>30.09.2003</t>
  </si>
  <si>
    <t>Топунов АлександрЛеонидович</t>
  </si>
  <si>
    <t>Муниципальное бюджетное общеобразовательное учреждение "Средняя общеобразовательная школа № 117" Авиастроительного района г.Казани"</t>
  </si>
  <si>
    <t>Гатауллина</t>
  </si>
  <si>
    <t>13.07.2003</t>
  </si>
  <si>
    <t>Шагивалиев ИльнарМиннурович</t>
  </si>
  <si>
    <t>МБОУ "Средняя общеобразовательная школа №119" Авиастроительного района г.Казани"</t>
  </si>
  <si>
    <t>Евсеева</t>
  </si>
  <si>
    <t>10.10.2007</t>
  </si>
  <si>
    <t>Павлова АльбинаНиколаевна</t>
  </si>
  <si>
    <t>Муниципальное бюджетное общеобразовательное учреждение "Средняя общеобразовательная школа №119" Авиастроительного района г.Казани"</t>
  </si>
  <si>
    <t>Рустамов</t>
  </si>
  <si>
    <t>01.09.2002</t>
  </si>
  <si>
    <t>Павлова</t>
  </si>
  <si>
    <t>14.03.2003</t>
  </si>
  <si>
    <t>МБОУ "Лицей №145" Авиастроительного района г.Казани"</t>
  </si>
  <si>
    <t>Кузьмина</t>
  </si>
  <si>
    <t>01.02.2006</t>
  </si>
  <si>
    <t>Андреянова НадеждаВячеславовна</t>
  </si>
  <si>
    <t>Муниципальное бюджетное общеобразовательное учреждение "Лицей №145" Авиастроительного района г.Казани"</t>
  </si>
  <si>
    <t>Чеплыгов</t>
  </si>
  <si>
    <t>25.10.2005</t>
  </si>
  <si>
    <t>Афоньшин ВладимирВикторович</t>
  </si>
  <si>
    <t>Мартынова</t>
  </si>
  <si>
    <t>30.11.2005</t>
  </si>
  <si>
    <t>Семагин АлександрАлексеевич</t>
  </si>
  <si>
    <t>Хайбуллин</t>
  </si>
  <si>
    <t>14.06.2005</t>
  </si>
  <si>
    <t>МБОУ "Средняя общеобразовательная русско-татарская школа № 147" Авиастроительного района г.Казани"</t>
  </si>
  <si>
    <t>Яшина ЕкатеринаЮрьевна</t>
  </si>
  <si>
    <t>Муниципальное бюджетное общеобразовательное учреждение "Средняя общеобразовательная русско-татарская школа № 147" Авиастроительного района г.Казани"</t>
  </si>
  <si>
    <t>Салахова</t>
  </si>
  <si>
    <t>26.01.2005</t>
  </si>
  <si>
    <t>МБОУ "Гимназия №5"</t>
  </si>
  <si>
    <t>Зайнуллина</t>
  </si>
  <si>
    <t>12.05.2007</t>
  </si>
  <si>
    <t>Шакирова НазияАглулловна</t>
  </si>
  <si>
    <t>Муниципальное бюджетное общеобразовательное учреждение "Гимназия №5"</t>
  </si>
  <si>
    <t>Хайруллин</t>
  </si>
  <si>
    <t>18.06.2006</t>
  </si>
  <si>
    <t>Хафизов</t>
  </si>
  <si>
    <t>07.04.2005</t>
  </si>
  <si>
    <t>Гатиятуллина</t>
  </si>
  <si>
    <t>06.09.2003</t>
  </si>
  <si>
    <t>07.09.2003</t>
  </si>
  <si>
    <t>Валиуллина</t>
  </si>
  <si>
    <t>Вахитовский район</t>
  </si>
  <si>
    <t>Государственное бюджетное общеобразовательное учреждение "Казанская кадетская школа-интернат имени Героя Советского Союза Б.К.Кузнецова"</t>
  </si>
  <si>
    <t>Никулин</t>
  </si>
  <si>
    <t>29.05.2007</t>
  </si>
  <si>
    <t>Шамаев ДмитрийГеннадьевич</t>
  </si>
  <si>
    <t>Козлов ЮрийИванович</t>
  </si>
  <si>
    <t>Бирюлев</t>
  </si>
  <si>
    <t>26.05.2006</t>
  </si>
  <si>
    <t>Спиридонов</t>
  </si>
  <si>
    <t>16.07.2004</t>
  </si>
  <si>
    <t>Булатов</t>
  </si>
  <si>
    <t>12.05.2003</t>
  </si>
  <si>
    <t>Артемьев</t>
  </si>
  <si>
    <t>26.05.2003</t>
  </si>
  <si>
    <t>Алякин</t>
  </si>
  <si>
    <t>11.03.2007</t>
  </si>
  <si>
    <t>Аверьянов ОлегАлександрович</t>
  </si>
  <si>
    <t>Муниципальное бюджетное общеобразовательное учреждение "Средняя общеобразовательная школа №12"</t>
  </si>
  <si>
    <t>Файзуллин ЭдуардЗавдатович</t>
  </si>
  <si>
    <t>Муниципальное бюджетное общеобразовательное учреждение "Средняя общеобразовательная школа №14"</t>
  </si>
  <si>
    <t>Шигапов</t>
  </si>
  <si>
    <t>10.10.2006</t>
  </si>
  <si>
    <t>МАОУ"Средняя общеобразовательная школа №18 с углубленным изучением английского языка"</t>
  </si>
  <si>
    <t>Архипова</t>
  </si>
  <si>
    <t>16.06.2006</t>
  </si>
  <si>
    <t>Галиуллин ШамильМазгутович</t>
  </si>
  <si>
    <t>Муниципальное автономное общеобразовательное учреждение"Средняя общеобразовательная школа №18 с углубленным изучением английского языка"</t>
  </si>
  <si>
    <t>Нуруллина</t>
  </si>
  <si>
    <t>28.01.2005</t>
  </si>
  <si>
    <t>Перетягин ФедорВячеславович</t>
  </si>
  <si>
    <t>МАОУ "Средняя общеобразовательная школа №39 с углубленным изучением английского языка"</t>
  </si>
  <si>
    <t>Хисматуллин</t>
  </si>
  <si>
    <t>01.04.2007</t>
  </si>
  <si>
    <t>Хусаинов ДаниярДинисламович</t>
  </si>
  <si>
    <t>Муниципальное автономное общеобразовательное учреждение "Средняя общеобразовательная школа №39 с углубленным изучением английского языка"</t>
  </si>
  <si>
    <t>Михеева</t>
  </si>
  <si>
    <t>13.01.2006</t>
  </si>
  <si>
    <t>Фомин</t>
  </si>
  <si>
    <t>Мустаев</t>
  </si>
  <si>
    <t>20.05.2004</t>
  </si>
  <si>
    <t>Файзулаев АдельЛинарович</t>
  </si>
  <si>
    <t>Калинкина</t>
  </si>
  <si>
    <t>17.09.2003</t>
  </si>
  <si>
    <t>Зарубина ЕленаАлександровна</t>
  </si>
  <si>
    <t>04.08.2006</t>
  </si>
  <si>
    <t>Шарафутдинов АльбертШамильевич</t>
  </si>
  <si>
    <t>Муниципальное бюджетное общеобразовательное учреждение "Средняя общеобразовательная школа № 51"</t>
  </si>
  <si>
    <t>Шагиев</t>
  </si>
  <si>
    <t>23.06.2004</t>
  </si>
  <si>
    <t>МБОУ "Гимназия №96"</t>
  </si>
  <si>
    <t>Хван</t>
  </si>
  <si>
    <t>07.05.2006</t>
  </si>
  <si>
    <t>Файсханов РузильРинатович</t>
  </si>
  <si>
    <t>Муниципальное бюджетное общеобразовательное учреждение "Гимназия №96"</t>
  </si>
  <si>
    <t>Бабич</t>
  </si>
  <si>
    <t>27.05.2005</t>
  </si>
  <si>
    <t>Зиновьева ОльгаФеликсовна</t>
  </si>
  <si>
    <t>Чувашаева</t>
  </si>
  <si>
    <t>09.12.2004</t>
  </si>
  <si>
    <t>Самарина ИринаВаделеновна</t>
  </si>
  <si>
    <t>03.01.2003</t>
  </si>
  <si>
    <t>МБОУ "Средняя общеобразовательная школа №98 (татарско-русская)"</t>
  </si>
  <si>
    <t>Дебердиева</t>
  </si>
  <si>
    <t>29.11.2006</t>
  </si>
  <si>
    <t>Сагдатуллин ГаббасГабдельбариевич</t>
  </si>
  <si>
    <t>Муниципальное бюджетное общеобразовательное учреждение "Средняя общеобразовательная школа №98 (татарско-русская)"</t>
  </si>
  <si>
    <t>Кротов</t>
  </si>
  <si>
    <t>27.02.2006</t>
  </si>
  <si>
    <t>Торсуков</t>
  </si>
  <si>
    <t>04.04.2005</t>
  </si>
  <si>
    <t>Габдрахманов ФанзильИльгизович</t>
  </si>
  <si>
    <t>Турчак</t>
  </si>
  <si>
    <t>17.10.2005</t>
  </si>
  <si>
    <t>МБОУ "Лицей №116 имени Героя Советского Союза А.С. Умеркина" Вахитовского района г. Казани"</t>
  </si>
  <si>
    <t>Муниципальное бюджетное общеобразовательное учреждение "Лицей №116 имени Героя Советского Союза А.С. Умеркина" Вахитовского района г. Казани"</t>
  </si>
  <si>
    <t>Егорова</t>
  </si>
  <si>
    <t>27.08.2004</t>
  </si>
  <si>
    <t>Киямутдинова ЮлдузМаратовна</t>
  </si>
  <si>
    <t>МАОУ "Лицей №131"</t>
  </si>
  <si>
    <t>Зиннатова</t>
  </si>
  <si>
    <t>18.01.2006</t>
  </si>
  <si>
    <t>Асхадуллин РинатФазылович</t>
  </si>
  <si>
    <t>Муниципальное автономное общеобразовательное учреждение "Лицей №131"</t>
  </si>
  <si>
    <t>Цымбал</t>
  </si>
  <si>
    <t>03.11.2005</t>
  </si>
  <si>
    <t>Пожидаева АидаТагировна</t>
  </si>
  <si>
    <t>Спирина</t>
  </si>
  <si>
    <t>17.01.2005</t>
  </si>
  <si>
    <t>МБОУ "Гимназия №27 с татарским языком обучения"</t>
  </si>
  <si>
    <t>Шайхелисламова</t>
  </si>
  <si>
    <t>17.04.2007</t>
  </si>
  <si>
    <t>Галиуллин КамильМасхутович</t>
  </si>
  <si>
    <t>Муниципальное бюджетное общеобразовательное учреждение "Гимназия №27 с татарским языком обучения"</t>
  </si>
  <si>
    <t>Алексеев</t>
  </si>
  <si>
    <t>16.01.2006</t>
  </si>
  <si>
    <t>Мухаметзянов</t>
  </si>
  <si>
    <t>19.10.2003</t>
  </si>
  <si>
    <t>Кировский район</t>
  </si>
  <si>
    <t>МБОУ "Средняя общеобразовательная школа №32" Кировского района г. Казани"</t>
  </si>
  <si>
    <t>Кадаш</t>
  </si>
  <si>
    <t>20.08.2006</t>
  </si>
  <si>
    <t>Хасанов РавильГалимзянович</t>
  </si>
  <si>
    <t>Муниципальное бюджетное общеобразовательное учреждение "Средняя общеобразовательная школа №32" Кировского района г. Казани"</t>
  </si>
  <si>
    <t>Станков</t>
  </si>
  <si>
    <t>31.10.2004</t>
  </si>
  <si>
    <t>06.11.2004</t>
  </si>
  <si>
    <t>МБОУ "Гимназия №50" Кировского района г. Казани"</t>
  </si>
  <si>
    <t>Сергеева</t>
  </si>
  <si>
    <t>04.04.2006</t>
  </si>
  <si>
    <t>Мычилкина ЗояДмитриевна</t>
  </si>
  <si>
    <t>Муниципальное бюджетное общеобразовательное учреждение "Гимназия №50" Кировского района г. Казани"</t>
  </si>
  <si>
    <t>Петрова</t>
  </si>
  <si>
    <t>13.01.2005</t>
  </si>
  <si>
    <t>Гресь</t>
  </si>
  <si>
    <t>28.06.2003</t>
  </si>
  <si>
    <t>Матвеева</t>
  </si>
  <si>
    <t>Сайдулин ИгорьВитальевич</t>
  </si>
  <si>
    <t>Муниципальное бюджетное общеобразовательное учреждение "Средняя русско-татарская общеобразовательная школа №57" г.Казани"</t>
  </si>
  <si>
    <t>Фадеев</t>
  </si>
  <si>
    <t>05.02.2005</t>
  </si>
  <si>
    <t>07.11.2004</t>
  </si>
  <si>
    <t>МБОУ "Военно-патриотический образовательный центр - школа № 67" Кировского района города Казани</t>
  </si>
  <si>
    <t>12.11.2006</t>
  </si>
  <si>
    <t>Муртазин ИльгизарИсмагилович</t>
  </si>
  <si>
    <t>Муниципальное бюджетное общеобразовательное учреждение "Военно-патриотический образовательный центр - школа № 67" Кировского района города Казани</t>
  </si>
  <si>
    <t>Курбангалиева</t>
  </si>
  <si>
    <t>Королева</t>
  </si>
  <si>
    <t>14.06.2004</t>
  </si>
  <si>
    <t>МБОУ "Средняя общеобразовательная школа №70 с углубленным изучениемотдельных предметов" Кировского района г. Казани"</t>
  </si>
  <si>
    <t>Степанов</t>
  </si>
  <si>
    <t>27.03.2006</t>
  </si>
  <si>
    <t>Семенова АринаВладимировна</t>
  </si>
  <si>
    <t>Муниципальное бюджетное общеобразовательное учреждение "Средняя общеобразовательная школа №70 с углубленным изучениемотдельных предметов" Кировского района г. Казани"</t>
  </si>
  <si>
    <t>Шарафиева</t>
  </si>
  <si>
    <t>17.06.2004</t>
  </si>
  <si>
    <t>Иванов</t>
  </si>
  <si>
    <t>27.11.2002</t>
  </si>
  <si>
    <t>Власова АллаВладимировна</t>
  </si>
  <si>
    <t>МБОУ "Русско-татарская средняя общеобразовательная школа №81 с углубленным изучением отдельных предметов имени В.А.Григорьева"</t>
  </si>
  <si>
    <t>Греков</t>
  </si>
  <si>
    <t>20.04.2007</t>
  </si>
  <si>
    <t>Черепанова ВалентинаВасильевна</t>
  </si>
  <si>
    <t>Муниципальное бюджетное общеобразовательное учреждение "Русско-татарская средняя общеобразовательная школа №81 с углубленным изучением отдельных предметов имени В.А.Григорьева"</t>
  </si>
  <si>
    <t>Бурмакина</t>
  </si>
  <si>
    <t>16.09.2006</t>
  </si>
  <si>
    <t>Тарасов</t>
  </si>
  <si>
    <t>03.11.2006</t>
  </si>
  <si>
    <t>Плясунова</t>
  </si>
  <si>
    <t>12.01.2005</t>
  </si>
  <si>
    <t>Валиева</t>
  </si>
  <si>
    <t>04.12.2005</t>
  </si>
  <si>
    <t>Абдуллаев</t>
  </si>
  <si>
    <t>16.11.2005</t>
  </si>
  <si>
    <t>Румянцев</t>
  </si>
  <si>
    <t>09.02.2004</t>
  </si>
  <si>
    <t>Абдурашидова</t>
  </si>
  <si>
    <t>04.12.2003</t>
  </si>
  <si>
    <t>МБОУ "Средняя общеобразовательная школа №137 с углубленным изучением отдельных предметов"Кировского района г.Казани"</t>
  </si>
  <si>
    <t>Елистратова</t>
  </si>
  <si>
    <t>03.10.2006</t>
  </si>
  <si>
    <t>Баранов ВладимирГеннадьевич</t>
  </si>
  <si>
    <t>Муниципальное бюджетное общеобразовательное учреждение "Средняя общеобразовательная школа №137 с углубленным изучением отдельных предметов"Кировского района г.Казани"</t>
  </si>
  <si>
    <t>Гибадуллин</t>
  </si>
  <si>
    <t>10.11.2004</t>
  </si>
  <si>
    <t>Габдуллина</t>
  </si>
  <si>
    <t>30.03.2004</t>
  </si>
  <si>
    <t>Хайруллина ЛейсанРустэмовна</t>
  </si>
  <si>
    <t>Алешин</t>
  </si>
  <si>
    <t>14.04.2003</t>
  </si>
  <si>
    <t>МБОУ "Гимназия №152" Кировского района г.Казани"</t>
  </si>
  <si>
    <t>Валеев</t>
  </si>
  <si>
    <t>13.12.2005</t>
  </si>
  <si>
    <t>Цветова ГалинаФедоровна</t>
  </si>
  <si>
    <t>Муниципальное бюджетное общеобразовательное учреждение "Гимназия №152" Кировского района г.Казани"</t>
  </si>
  <si>
    <t>Исхакова</t>
  </si>
  <si>
    <t>30.08.2006</t>
  </si>
  <si>
    <t>Галимова РозаИдрисовна</t>
  </si>
  <si>
    <t>МБОУ "Средняя общеобразовательная школа №153" Кировского района г. Казани</t>
  </si>
  <si>
    <t>Клевина</t>
  </si>
  <si>
    <t>16.04.2007</t>
  </si>
  <si>
    <t>Мандрыка ЛарисаАнатольевна</t>
  </si>
  <si>
    <t>Муниципальное бюджетное общеобразовательное учреждение "Средняя общеобразовательная школа №153" Кировского района г. Казани</t>
  </si>
  <si>
    <t>Шафигуллин</t>
  </si>
  <si>
    <t>21.01.2008</t>
  </si>
  <si>
    <t>Нестерова</t>
  </si>
  <si>
    <t>07.01.2003</t>
  </si>
  <si>
    <t>Васильев АндрейАлексеевич</t>
  </si>
  <si>
    <t>МБОУ "Политехнический лицей № 182"</t>
  </si>
  <si>
    <t>Беглова</t>
  </si>
  <si>
    <t>06.08.2007</t>
  </si>
  <si>
    <t>Каргин АлександрСергеевич</t>
  </si>
  <si>
    <t>Антонов</t>
  </si>
  <si>
    <t>16.11.2007</t>
  </si>
  <si>
    <t>Антонова СнежанаНиколаевна</t>
  </si>
  <si>
    <t>Дуженков</t>
  </si>
  <si>
    <t>05.10.2004</t>
  </si>
  <si>
    <t>Латыпов ИльшатЮриевич</t>
  </si>
  <si>
    <t>Свергузова</t>
  </si>
  <si>
    <t>05.04.2003</t>
  </si>
  <si>
    <t>МБОУ "Гимназия №3 с татарским языком обучения" Кировского района г.Казани"</t>
  </si>
  <si>
    <t>Мусина</t>
  </si>
  <si>
    <t>25.07.2007</t>
  </si>
  <si>
    <t>Гумеров РусланРинатович</t>
  </si>
  <si>
    <t>Муниципальное бюджетное общеобразовательное учреждение "Гимназия №3 с татарским языком обучения" Кировского района г.Казани"</t>
  </si>
  <si>
    <t>МБОУ "Гимназия №4 с татарским языком обучения" Кировского района г. Казани"</t>
  </si>
  <si>
    <t>Кашапова</t>
  </si>
  <si>
    <t>14.03.2006</t>
  </si>
  <si>
    <t>Аюпов РамисРауфович</t>
  </si>
  <si>
    <t>Муниципальное бюджетное общеобразовательное учреждение "Гимназия №4 с татарским языком обучения" Кировского района г. Казани"</t>
  </si>
  <si>
    <t>Постаромова</t>
  </si>
  <si>
    <t>26.04.2005</t>
  </si>
  <si>
    <t>Сибгатуллин РусланДанилович</t>
  </si>
  <si>
    <t>Давлетшин</t>
  </si>
  <si>
    <t>31.05.2006</t>
  </si>
  <si>
    <t>Фатыхов РусланРустамович</t>
  </si>
  <si>
    <t>Муниципальное бюджетное общеобразовательное учреждение "Татарская гимназия №15" Кировского района г.Казани</t>
  </si>
  <si>
    <t>Московский район</t>
  </si>
  <si>
    <t>МБОУ "Гимназия № 9" Московского района г. Казани"</t>
  </si>
  <si>
    <t>Саламатов</t>
  </si>
  <si>
    <t>07.12.2006</t>
  </si>
  <si>
    <t>Зиновьева ЕвгенияВладимировна</t>
  </si>
  <si>
    <t>Муниципальное бюджетное общеобразовательное учреждение "Гимназия № 9" Московского района г. Казани"</t>
  </si>
  <si>
    <t>Яценко</t>
  </si>
  <si>
    <t>17.08.2006</t>
  </si>
  <si>
    <t>Матросова СветланаЛьвовна</t>
  </si>
  <si>
    <t>Халикова</t>
  </si>
  <si>
    <t>МБОУ "Гимназия №20"Гармония" Московского района г.Казани"</t>
  </si>
  <si>
    <t>Миннахметов</t>
  </si>
  <si>
    <t>07.02.2007</t>
  </si>
  <si>
    <t>Патрин АлексейАндреевич</t>
  </si>
  <si>
    <t>Муниципальное бюджетное общеобразовательное учреждение "Гимназия №20"Гармония" Московского района г.Казани"</t>
  </si>
  <si>
    <t>Шувалова</t>
  </si>
  <si>
    <t>04.10.2006</t>
  </si>
  <si>
    <t>Корчаков</t>
  </si>
  <si>
    <t>11.05.2005</t>
  </si>
  <si>
    <t>Колоярцев АндрейАлександрович</t>
  </si>
  <si>
    <t>Вершинина</t>
  </si>
  <si>
    <t>12.12.2005</t>
  </si>
  <si>
    <t>МБОУ "Средняя общеобразовательная татарско-русская школа № 34 " Московского района г.Казани"</t>
  </si>
  <si>
    <t>Малышева</t>
  </si>
  <si>
    <t>29.08.2007</t>
  </si>
  <si>
    <t>Волков АндрейВячеславович</t>
  </si>
  <si>
    <t>Муниципальное бюджетное общеобразовательное учреждение "Средняя общеобразовательная татарско-русская школа № 34 " Московского района г.Казани"</t>
  </si>
  <si>
    <t>Багаутдинов ИльдарЗияфович</t>
  </si>
  <si>
    <t>Шалушкин</t>
  </si>
  <si>
    <t>09.09.2004</t>
  </si>
  <si>
    <t>15.06.2004</t>
  </si>
  <si>
    <t>11.04.2004</t>
  </si>
  <si>
    <t>МБОУ "Средняя общеобразовательная школа №55"с углубленным изучением отдельных предметов" Московского района г.Казани"</t>
  </si>
  <si>
    <t>Николаева</t>
  </si>
  <si>
    <t>24.11.2005</t>
  </si>
  <si>
    <t>Солнышкова ЮляДмитриевна</t>
  </si>
  <si>
    <t>Муниципальное бюджетное общеобразовательное учреждение "Средняя общеобразовательная школа №55"с углубленным изучением отдельных предметов" Московского района г.Казани"</t>
  </si>
  <si>
    <t>Солнышков</t>
  </si>
  <si>
    <t>15.07.2003</t>
  </si>
  <si>
    <t>Евдокимов АндрейВикторович</t>
  </si>
  <si>
    <t>Гарипов</t>
  </si>
  <si>
    <t>19.03.2006</t>
  </si>
  <si>
    <t>Чуприн ДмитрийЛеонидович</t>
  </si>
  <si>
    <t>Муниципальное бюджетное общеобразовательное учреждение `Средняя общеобразовательная школа №64` Московского района г.Казани</t>
  </si>
  <si>
    <t>МБОУ "Гимназия № 75" Московского района г. Казани"</t>
  </si>
  <si>
    <t>Ханов</t>
  </si>
  <si>
    <t>28.10.2007</t>
  </si>
  <si>
    <t>Толометова ЭльвираФлитовна</t>
  </si>
  <si>
    <t>Муниципальное бюджетное общеобразовательное учреждение "Гимназия № 75" Московского района г. Казани"</t>
  </si>
  <si>
    <t>Мышева</t>
  </si>
  <si>
    <t>02.07.2007</t>
  </si>
  <si>
    <t>Алмеков</t>
  </si>
  <si>
    <t>06.04.2004</t>
  </si>
  <si>
    <t>Чебуков ИгорьАлексеевич</t>
  </si>
  <si>
    <t>МБОУ "Средняя общеобразовательная русско-татарская школа № 87" Московского района г.Казани"</t>
  </si>
  <si>
    <t>Боровков</t>
  </si>
  <si>
    <t>Киндеров ЮрийДмитриевич</t>
  </si>
  <si>
    <t>Муниципальное бюджетное общеобразовательное учреждение "Средняя общеобразовательная русско-татарская школа № 87" Московского района г.Казани"</t>
  </si>
  <si>
    <t>Липатова</t>
  </si>
  <si>
    <t>04.06.2004</t>
  </si>
  <si>
    <t>Назгинова ПолинаВладимировна</t>
  </si>
  <si>
    <t>МБОУ "Гимназия № 94" Московского района г.Казани</t>
  </si>
  <si>
    <t>Суворов</t>
  </si>
  <si>
    <t>16.02.2006</t>
  </si>
  <si>
    <t>Павлов АндрейИгоревич</t>
  </si>
  <si>
    <t>Муниципальное бюджетное общеобразовательное учреждение "Гимназия № 94" Московского района г.Казани</t>
  </si>
  <si>
    <t>Файзрахманова</t>
  </si>
  <si>
    <t>12.01.0006</t>
  </si>
  <si>
    <t>МБОУ "Средняя общеобразовательная школа № 99" Московского района г. Казани"</t>
  </si>
  <si>
    <t>Лаухин</t>
  </si>
  <si>
    <t>23.05.2007</t>
  </si>
  <si>
    <t>Горулёва СветланаАлександровна</t>
  </si>
  <si>
    <t>Муниципальное бюджетное общеобразовательное учреждение "Средняя общеобразовательная школа № 99" Московского района г. Казани"</t>
  </si>
  <si>
    <t>Зиатдинова</t>
  </si>
  <si>
    <t>МБОУ "Гимназия № 102 имени М.С.Устиновой" Московского района города Казани"</t>
  </si>
  <si>
    <t>Зангирова</t>
  </si>
  <si>
    <t>19.01.2006</t>
  </si>
  <si>
    <t>Тулупов ИгорьВячеславович</t>
  </si>
  <si>
    <t>Муниципальное бюджетное общеобразовательное учреждение "Гимназия № 102 имени М.С.Устиновой" Московского района города Казани"</t>
  </si>
  <si>
    <t>Алексеева</t>
  </si>
  <si>
    <t>14.10.2005</t>
  </si>
  <si>
    <t>МБОУ "Гимназия № 122 имени Ж.А.Зайцевой"Московского района г. Казани"</t>
  </si>
  <si>
    <t>Галиева</t>
  </si>
  <si>
    <t>08.12.2006</t>
  </si>
  <si>
    <t>Вальтонов ВикторНиколаевич</t>
  </si>
  <si>
    <t>Муниципальное бюджетное общеобразовательное учреждение "Гимназия № 122 имени Ж.А.Зайцевой"Московского района г. Казани"</t>
  </si>
  <si>
    <t>Бакеев</t>
  </si>
  <si>
    <t>19.09.2006</t>
  </si>
  <si>
    <t>Бочкарева</t>
  </si>
  <si>
    <t>22.02.2006</t>
  </si>
  <si>
    <t>Приказчикова ТатьянаВикторовна</t>
  </si>
  <si>
    <t>Косимова</t>
  </si>
  <si>
    <t>03.11.2004</t>
  </si>
  <si>
    <t>Гужов</t>
  </si>
  <si>
    <t>18.12.2004</t>
  </si>
  <si>
    <t>Васильев АлександрАнатольевич</t>
  </si>
  <si>
    <t>Муниципальное бюджетное общеобразовательное учреждение «Средняя общеобразовательная школа №130 имени Героя Российской Федерации майора С.А. Ашихмина» Московского района г. Казани</t>
  </si>
  <si>
    <t>МБОУ "Татарская гимназия № 2 имени Шигабутдина Марджани при Казанском Федеральном университете" Московского района города Казани</t>
  </si>
  <si>
    <t>Арысланова</t>
  </si>
  <si>
    <t>15.06.2006</t>
  </si>
  <si>
    <t>Хабибуллин БакыйГабдулхаевич</t>
  </si>
  <si>
    <t>Муниципальное бюджетное общеобразовательное учреждение "Татарская гимназия № 2 имени Шигабутдина Марджани при Казанском Федеральном университете" Московского района города Казани</t>
  </si>
  <si>
    <t>Сафиуллин</t>
  </si>
  <si>
    <t>МБОУ "Татарская гимназия № 17 имени Г.Ибрагимова" Московского района г.Казани"</t>
  </si>
  <si>
    <t>Мингазова</t>
  </si>
  <si>
    <t>27.06.2005</t>
  </si>
  <si>
    <t>Шайдуллин МаратСаматович</t>
  </si>
  <si>
    <t>Муниципальное бюджетное общеобразовательное учреждение "Татарская гимназия № 17 имени Г.Ибрагимова" Московского района г.Казани"</t>
  </si>
  <si>
    <t>Шаронич</t>
  </si>
  <si>
    <t>08.09.2005</t>
  </si>
  <si>
    <t>04.04.2003</t>
  </si>
  <si>
    <t>МБОУ "Средняя общеобразовательная татарско-русская школа №65 с углубленным изучением отдельных предметов " Московского района г.Казани</t>
  </si>
  <si>
    <t>02.03.2007</t>
  </si>
  <si>
    <t>Половников ВалерийНиколаевич</t>
  </si>
  <si>
    <t>Муниципальное бюджетное общеобразовательное учреждение "Средняя общеобразовательная татарско-русская школа №65 с углубленным изучением отдельных предметов " Московского района г.Казани</t>
  </si>
  <si>
    <t>Кузьмичева</t>
  </si>
  <si>
    <t>Латыпов</t>
  </si>
  <si>
    <t>04.08.2004</t>
  </si>
  <si>
    <t>Ново-Савиновский район</t>
  </si>
  <si>
    <t>Инженерный лицей-интернат КНИТУ-КАИ</t>
  </si>
  <si>
    <t>Гибадуллина</t>
  </si>
  <si>
    <t>21.08.2006</t>
  </si>
  <si>
    <t>Пестова АленаВалерьевна</t>
  </si>
  <si>
    <t>Смоленков</t>
  </si>
  <si>
    <t>05.10.2005</t>
  </si>
  <si>
    <t>Хусаенов</t>
  </si>
  <si>
    <t>26.03.2005</t>
  </si>
  <si>
    <t>Кирснаускас</t>
  </si>
  <si>
    <t>11.10.2004</t>
  </si>
  <si>
    <t>Анюшина</t>
  </si>
  <si>
    <t>21.08.2003</t>
  </si>
  <si>
    <t>МБОУ "Гимназия №7 имени Героя России А.В.Козина" Ново-Савиновского района г. Казани"</t>
  </si>
  <si>
    <t>Гумерова</t>
  </si>
  <si>
    <t>31.10.2007</t>
  </si>
  <si>
    <t>Калашникова КсенияДмитриевна</t>
  </si>
  <si>
    <t>Муниципальное бюджетное общеобразовательное учреждение "Гимназия №7 имени Героя России А.В.Козина" Ново-Савиновского района г. Казани"</t>
  </si>
  <si>
    <t>Акмаев</t>
  </si>
  <si>
    <t>21.04.2006</t>
  </si>
  <si>
    <t>Мифтахов</t>
  </si>
  <si>
    <t>16.12.2003</t>
  </si>
  <si>
    <t>Батманова</t>
  </si>
  <si>
    <t>04.09.2003</t>
  </si>
  <si>
    <t>МБОУ "Средняя общеобразовательная школа №9 с углубленным изучением английского языка" Ново-Савиновского района г. Казани"</t>
  </si>
  <si>
    <t>Мухаметзянова</t>
  </si>
  <si>
    <t>Зарипов ЗуфарЗиннурович</t>
  </si>
  <si>
    <t>Муниципальное бюджетное общеобразовательное учреждение "Средняя общеобразовательная школа №9 с углубленным изучением английского языка" Ново-Савиновского района г. Казани"</t>
  </si>
  <si>
    <t>Зарипов</t>
  </si>
  <si>
    <t>03.02.2006</t>
  </si>
  <si>
    <t>Гайнуллин</t>
  </si>
  <si>
    <t>МБОУ "Гимназия № 13 с татарским языком обучения" Ново-Савиновского района г. Казани</t>
  </si>
  <si>
    <t>Волков</t>
  </si>
  <si>
    <t>05.01.2006</t>
  </si>
  <si>
    <t>Баранова АльбинаАльбертовна</t>
  </si>
  <si>
    <t>Муниципальное бюджетное общеобразовательное учреждение "Гимназия № 13 с татарским языком обучения" Ново-Савиновского района г. Казани</t>
  </si>
  <si>
    <t>Галявиева</t>
  </si>
  <si>
    <t>22.09.2006</t>
  </si>
  <si>
    <t>Фазылзянова</t>
  </si>
  <si>
    <t>14.02.2004</t>
  </si>
  <si>
    <t>МБОУ "Лицей №23" Ново-Савиновского района г.Казани"</t>
  </si>
  <si>
    <t>Низаметдинова</t>
  </si>
  <si>
    <t>15.11.2006</t>
  </si>
  <si>
    <t>Хабриева ГелюзаРишатовна</t>
  </si>
  <si>
    <t>Муниципальное бюджетное общеобразовательное учреждение "Лицей №23" Ново-Савиновского района г.Казани"</t>
  </si>
  <si>
    <t>30.10.2004</t>
  </si>
  <si>
    <t>Мамлютова АлинаСергеевна</t>
  </si>
  <si>
    <t>Добросов</t>
  </si>
  <si>
    <t>06.10.2003</t>
  </si>
  <si>
    <t>Мухаммадиев АльмирСиренович</t>
  </si>
  <si>
    <t>МБОУ "Средняя общеобразовательная школа №49" Ново-Савиновского района г.Казани"</t>
  </si>
  <si>
    <t>Габбазова</t>
  </si>
  <si>
    <t>14.02.2007</t>
  </si>
  <si>
    <t>Сухарев ИгорьАлександрович</t>
  </si>
  <si>
    <t>Муниципальное бюджетное общеобразовательное учреждение "Средняя общеобразовательная школа №49" Ново-Савиновского района г.Казани"</t>
  </si>
  <si>
    <t>11.11.2006</t>
  </si>
  <si>
    <t>Валеева</t>
  </si>
  <si>
    <t>21.04.2005</t>
  </si>
  <si>
    <t>Садетдинов ДмитрийШейисданович</t>
  </si>
  <si>
    <t>Карамаев</t>
  </si>
  <si>
    <t>Раджабов РаджабВалиевич</t>
  </si>
  <si>
    <t>МБОУ "Средняя общеобразовательная татарско-русская школа №71 с углубленным изучением отдельных предметов" Ново-Савиновского района г. Казани"</t>
  </si>
  <si>
    <t>Николаев</t>
  </si>
  <si>
    <t>28.11.2006</t>
  </si>
  <si>
    <t>Мухаметшин АзатГазизович</t>
  </si>
  <si>
    <t>Муниципальное бюджетное общеобразовательное учреждение "Средняя общеобразовательная татарско-русская школа №71 с углубленным изучением отдельных предметов" Ново-Савиновского района г. Казани"</t>
  </si>
  <si>
    <t>Хабибуллина</t>
  </si>
  <si>
    <t>21.11.2006</t>
  </si>
  <si>
    <t>Карпакова</t>
  </si>
  <si>
    <t>09.09.2005</t>
  </si>
  <si>
    <t>Голиков</t>
  </si>
  <si>
    <t>24.10.2004</t>
  </si>
  <si>
    <t>МБОУ "Средняя общеобразовательная школа №85 с углубленным изучением отдельных предметов" Ново-Савиновского района г.Казани"</t>
  </si>
  <si>
    <t>Евграфова</t>
  </si>
  <si>
    <t>Хабибрахманов БулатГабдрахманович</t>
  </si>
  <si>
    <t>Муниципальное бюджетное общеобразовательное учреждение "Средняя общеобразовательная школа №85 с углубленным изучением отдельных предметов" Ново-Савиновского района г.Казани"</t>
  </si>
  <si>
    <t>Бедов</t>
  </si>
  <si>
    <t>09.02.2006</t>
  </si>
  <si>
    <t>Миндубаев</t>
  </si>
  <si>
    <t>21.09.2004</t>
  </si>
  <si>
    <t>МБОУ "Средняя общеобразовательная школа №89 с углубленным изучением отдельных предметов" Ново-Савиновского района г. Казани"</t>
  </si>
  <si>
    <t>Щеголев</t>
  </si>
  <si>
    <t>01.05.2007</t>
  </si>
  <si>
    <t>Гатина ОльгаЮрьевна</t>
  </si>
  <si>
    <t>Муниципальное бюджетное общеобразовательное учреждение "Средняя общеобразовательная школа №89 с углубленным изучением отдельных предметов" Ново-Савиновского района г. Казани"</t>
  </si>
  <si>
    <t>Баткова</t>
  </si>
  <si>
    <t>21.07.2006</t>
  </si>
  <si>
    <t>Матюшкина</t>
  </si>
  <si>
    <t>22.05.2005</t>
  </si>
  <si>
    <t>Арютин АлександрНиколаевич</t>
  </si>
  <si>
    <t>Шафиков</t>
  </si>
  <si>
    <t>30.05.2004</t>
  </si>
  <si>
    <t>МБОУ "Средняя общеобразовательная школа №91" Ново-Савиновского района г. Казани"</t>
  </si>
  <si>
    <t>Мухаметгалиева</t>
  </si>
  <si>
    <t>Варин РадикНависович</t>
  </si>
  <si>
    <t>Муниципальное бюджетное общеобразовательное учреждение "Средняя общеобразовательная школа №91" Ново-Савиновского района г. Казани"</t>
  </si>
  <si>
    <t>Гришин</t>
  </si>
  <si>
    <t>05.12.2003</t>
  </si>
  <si>
    <t>Гильмутдинова ФлераФоатовна</t>
  </si>
  <si>
    <t>Махмутова</t>
  </si>
  <si>
    <t>14.09.2004</t>
  </si>
  <si>
    <t>МБОУ "Средняя общеобразовательная татарско-русская школа №113 с углубленным изучением отдельных предметов имени Героя России М.Р.Ахметшина" Ново-Савиновского района г. Казани"</t>
  </si>
  <si>
    <t>Кузиков</t>
  </si>
  <si>
    <t>30.12.2006</t>
  </si>
  <si>
    <t>Рыжов АлександрВасильевич</t>
  </si>
  <si>
    <t>Муниципальное бюджетное общеобразовательное учреждение "Средняя общеобразовательная татарско-русская школа №113 с углубленным изучением отдельных предметов имени Героя России М.Р.Ахметшина" Ново-Савиновского района г. Казани"</t>
  </si>
  <si>
    <t>Быкова</t>
  </si>
  <si>
    <t>Самигуллина</t>
  </si>
  <si>
    <t>08.09.2006</t>
  </si>
  <si>
    <t xml:space="preserve">Павлова </t>
  </si>
  <si>
    <t>Орлова</t>
  </si>
  <si>
    <t>10.11.2005</t>
  </si>
  <si>
    <t>Мухаметшин</t>
  </si>
  <si>
    <t>Морозова</t>
  </si>
  <si>
    <t>16.06.2004</t>
  </si>
  <si>
    <t>Арсланова</t>
  </si>
  <si>
    <t>Хасанов</t>
  </si>
  <si>
    <t>09.06.2003</t>
  </si>
  <si>
    <t>Перфилов</t>
  </si>
  <si>
    <t>27.01.2003</t>
  </si>
  <si>
    <t>Мезрин</t>
  </si>
  <si>
    <t>09.03.2003</t>
  </si>
  <si>
    <t>11.01.2003</t>
  </si>
  <si>
    <t>МБОУ "Средняя общеобразовательная школа №132 с углубленным изучением иностранных языков" Ново-Савиновского района г. Казани"</t>
  </si>
  <si>
    <t>Гиниятова</t>
  </si>
  <si>
    <t>02.08.2008</t>
  </si>
  <si>
    <t>Хубатуллина АльбинаИльгизовна</t>
  </si>
  <si>
    <t>Муниципальное бюджетное общеобразовательное учреждение "Средняя общеобразовательная школа №132 с углубленным изучением иностранных языков" Ново-Савиновского района г. Казани"</t>
  </si>
  <si>
    <t>Килов</t>
  </si>
  <si>
    <t>23.09.2006</t>
  </si>
  <si>
    <t>Корюкина ОльгаВикторовна</t>
  </si>
  <si>
    <t>Шогин</t>
  </si>
  <si>
    <t>МБОУ "Школа №132" Ново-Савиновского района</t>
  </si>
  <si>
    <t>Яковчук</t>
  </si>
  <si>
    <t>Ганиев ЭмильРафкатович</t>
  </si>
  <si>
    <t>Барченкова</t>
  </si>
  <si>
    <t>Вдовина</t>
  </si>
  <si>
    <t>14.05.2003</t>
  </si>
  <si>
    <t>Осипов</t>
  </si>
  <si>
    <t>01.03.2003</t>
  </si>
  <si>
    <t>Халимбаев</t>
  </si>
  <si>
    <t>16.04.2003</t>
  </si>
  <si>
    <t>Хубатуллина Альбина Ильгизовна</t>
  </si>
  <si>
    <t>Гайсина</t>
  </si>
  <si>
    <t>МБОУ "Средняя общеобразовательная школа №143 с углубленным изучением отдельных предметов" Ново-Савиновского района г.Казани"</t>
  </si>
  <si>
    <t>Муниципальное бюджетное общеобразовательное учреждение "Средняя общеобразовательная школа №143 с углубленным изучением отдельных предметов" Ново-Савиновского района г.Казани"</t>
  </si>
  <si>
    <t>Фарзалеева</t>
  </si>
  <si>
    <t>21.07.2008</t>
  </si>
  <si>
    <t>Сабитов ИльнурНаилевич</t>
  </si>
  <si>
    <t>08.08.2005</t>
  </si>
  <si>
    <t>Гализянов</t>
  </si>
  <si>
    <t>09.11.2003</t>
  </si>
  <si>
    <t>Билялов РафаэльУзбекович</t>
  </si>
  <si>
    <t>МАОУ "Лицей №146 "Ресурс" Ново-Савиновского района г. Казани"</t>
  </si>
  <si>
    <t>Иващенко</t>
  </si>
  <si>
    <t>Белянин АлексейАнатольевич</t>
  </si>
  <si>
    <t>Муниципальное автономное общеобразовательное учреждение "Лицей №146 "Ресурс" Ново-Савиновского района г. Казани"</t>
  </si>
  <si>
    <t>Воробьева</t>
  </si>
  <si>
    <t>13.02.2007</t>
  </si>
  <si>
    <t>Шамсутдинова</t>
  </si>
  <si>
    <t>23.08.2005</t>
  </si>
  <si>
    <t>Корнеева ИринаНиколаевна</t>
  </si>
  <si>
    <t>Салихов</t>
  </si>
  <si>
    <t>06.09.2004</t>
  </si>
  <si>
    <t>Садирова</t>
  </si>
  <si>
    <t>01.12.2004</t>
  </si>
  <si>
    <t>ГАОУ "Полилингвальный комплекс "Адымнар - путь к знаниям и согласию" г. Казани"</t>
  </si>
  <si>
    <t>Бадьярова</t>
  </si>
  <si>
    <t>10.08.2007</t>
  </si>
  <si>
    <t>Кривова ИринаВладимировна</t>
  </si>
  <si>
    <t>Государственное автономное общеобразовательное учреждение "Полилингвальный комплекс "Адымнар - путь к знаниям и согласию" г. Казани"</t>
  </si>
  <si>
    <t>Штыкова ОльгаВладимировна</t>
  </si>
  <si>
    <t>Солодовников</t>
  </si>
  <si>
    <t>Лебедев</t>
  </si>
  <si>
    <t>15.03.2003</t>
  </si>
  <si>
    <t>Шакирова</t>
  </si>
  <si>
    <t>20.02.2005</t>
  </si>
  <si>
    <t>Андреев</t>
  </si>
  <si>
    <t>07.04.2004</t>
  </si>
  <si>
    <t>МБОУ "Средняя общеобразовательная школа №170 с углубленным изучением отдельных предметов" Ново-Савиновского района г. Казани"</t>
  </si>
  <si>
    <t>Садыков</t>
  </si>
  <si>
    <t>13.11.2006</t>
  </si>
  <si>
    <t>Сусленкова ЮлияВладимировна</t>
  </si>
  <si>
    <t>Муниципальное бюджетное общеобразовательное учреждение "Средняя общеобразовательная школа №170 с углубленным изучением отдельных предметов" Ново-Савиновского района г. Казани"</t>
  </si>
  <si>
    <t>Авзалова</t>
  </si>
  <si>
    <t>07.03.2006</t>
  </si>
  <si>
    <t>Саппарова АлександраЮрьевна</t>
  </si>
  <si>
    <t>Громков</t>
  </si>
  <si>
    <t>29.04.2005</t>
  </si>
  <si>
    <t>Сабитова</t>
  </si>
  <si>
    <t>14.09.2005</t>
  </si>
  <si>
    <t>МБОУ "Лицей №177" Ново-Савиновского района г. Казани"</t>
  </si>
  <si>
    <t>Бикьянова</t>
  </si>
  <si>
    <t>23.10.2006</t>
  </si>
  <si>
    <t>Валиев МарсельМидхатович</t>
  </si>
  <si>
    <t>Муниципальное бюджетное общеобразовательное учреждение "Лицей №177" Ново-Савиновского района г. Казани"</t>
  </si>
  <si>
    <t>Загеров</t>
  </si>
  <si>
    <t>22.03.2004</t>
  </si>
  <si>
    <t>Гладков СергейВладимирович</t>
  </si>
  <si>
    <t>МБОУ "Гимназия №179 - центр образования" Ново-Савиновского района г.Казани"</t>
  </si>
  <si>
    <t>Маньков</t>
  </si>
  <si>
    <t>30.06.2006</t>
  </si>
  <si>
    <t>Ваниев ЭнверСаидович</t>
  </si>
  <si>
    <t>Муниципальное бюджетное общеобразовательное учреждение "Гимназия №179 - центр образования" Ново-Савиновского района г.Казани"</t>
  </si>
  <si>
    <t>Гадельшина</t>
  </si>
  <si>
    <t>28.03.2005</t>
  </si>
  <si>
    <t>10.07.2004</t>
  </si>
  <si>
    <t>Кульманов РегинРафисович</t>
  </si>
  <si>
    <t>Муниципальное автономное общеобразовательное учреждение "Лицей-интернат №7" Ново-Савиновского района г. Казани"</t>
  </si>
  <si>
    <t>МБОУ "Гимназия №155 с татарским языком обучения" Ново-Савиновского района г. Казани"</t>
  </si>
  <si>
    <t>Галиев МарсельВазихович</t>
  </si>
  <si>
    <t>Муниципальное бюджетное общеобразовательное учреждение "Гимназия №155 с татарским языком обучения" Ново-Савиновского района г. Казани"</t>
  </si>
  <si>
    <t>Галимов</t>
  </si>
  <si>
    <t>Вагизова</t>
  </si>
  <si>
    <t>Ахмадуллина</t>
  </si>
  <si>
    <t>21.06.2004</t>
  </si>
  <si>
    <t>Приволжский район</t>
  </si>
  <si>
    <t>МБОУ "Гимназия №6"</t>
  </si>
  <si>
    <t>Нагимов</t>
  </si>
  <si>
    <t>04.01.2006</t>
  </si>
  <si>
    <t>Халимов ИльнурФиргатович</t>
  </si>
  <si>
    <t>Муниципальное бюджетное общеобразовательное учреждение "Гимназия №6"</t>
  </si>
  <si>
    <t>Иванова</t>
  </si>
  <si>
    <t>19.04.2006</t>
  </si>
  <si>
    <t>Семенова</t>
  </si>
  <si>
    <t>28.11.2003</t>
  </si>
  <si>
    <t>Кокуркина ЛюбовьСеменовна</t>
  </si>
  <si>
    <t>МАОУ "Гимназия №19"</t>
  </si>
  <si>
    <t>Зиятдинов ВадимРинатович</t>
  </si>
  <si>
    <t>Муниципальное автономное общеобразовательное учреждение "Гимназия №19"</t>
  </si>
  <si>
    <t>Генч</t>
  </si>
  <si>
    <t>Зайдуллин</t>
  </si>
  <si>
    <t>14.11.2006</t>
  </si>
  <si>
    <t>Шигапова</t>
  </si>
  <si>
    <t>09.06.2006</t>
  </si>
  <si>
    <t>Хамидуллин ДинарФаилович</t>
  </si>
  <si>
    <t>Куроедов Борис Борисович</t>
  </si>
  <si>
    <t>Нигматуллин</t>
  </si>
  <si>
    <t>20.10.2005</t>
  </si>
  <si>
    <t>Куроедов БорисБорисович</t>
  </si>
  <si>
    <t>Никишина</t>
  </si>
  <si>
    <t>27.07.2004</t>
  </si>
  <si>
    <t>Баранов ГлебВалерьевич</t>
  </si>
  <si>
    <t>Баранов Глеб Валерьевич</t>
  </si>
  <si>
    <t>МБОУ "Гимназия №21"</t>
  </si>
  <si>
    <t>Латыпова</t>
  </si>
  <si>
    <t>07.01.2007</t>
  </si>
  <si>
    <t>Хафизов ИльшатИсхакович</t>
  </si>
  <si>
    <t>Муниципальное бюджетное общеобразовательное учреждение "Гимназия №21"</t>
  </si>
  <si>
    <t>Максимов</t>
  </si>
  <si>
    <t>07.01.2006</t>
  </si>
  <si>
    <t>31.03.2005</t>
  </si>
  <si>
    <t>МБОУ "Средняя общеобразовательная школа №24 с углубленным изучением отдельных предметов"</t>
  </si>
  <si>
    <t>Якупова</t>
  </si>
  <si>
    <t>Лукьянов АлексейЮрьевич</t>
  </si>
  <si>
    <t>Муниципальное бюджетное общеобразовательное учреждение "Средняя общеобразовательная школа №24 с углубленным изучением отдельных предметов"</t>
  </si>
  <si>
    <t>Елькин</t>
  </si>
  <si>
    <t>30.01.2006</t>
  </si>
  <si>
    <t>Кадырова</t>
  </si>
  <si>
    <t>18.11.2005</t>
  </si>
  <si>
    <t>Сенюхин СергейГеннадьевич</t>
  </si>
  <si>
    <t>Эверсков</t>
  </si>
  <si>
    <t>28.09.2005</t>
  </si>
  <si>
    <t>Имаев</t>
  </si>
  <si>
    <t>Шарай Роман Александрович</t>
  </si>
  <si>
    <t xml:space="preserve">МБОУШкола № 24» Приволжского района </t>
  </si>
  <si>
    <t>МБОУ "Лицей №35 - образовательный центр "Галактика" Приволжского района города Казани"</t>
  </si>
  <si>
    <t>Кривоносова</t>
  </si>
  <si>
    <t>22.01.2006</t>
  </si>
  <si>
    <t>Хузиахметова ИринаИльинична</t>
  </si>
  <si>
    <t>Муниципальное бюджетное общеобразовательное учреждение "Лицей №35 - образовательный центр "Галактика" Приволжского района города Казани"</t>
  </si>
  <si>
    <t>Буров</t>
  </si>
  <si>
    <t>Капкаева</t>
  </si>
  <si>
    <t>Ибрагимов</t>
  </si>
  <si>
    <t>МБОУ "Гимназия №40"</t>
  </si>
  <si>
    <t>03.10.2007</t>
  </si>
  <si>
    <t>Колчин ИгорьИванович</t>
  </si>
  <si>
    <t>Муниципальное бюджетное общеобразовательное учреждение "Гимназия №40"</t>
  </si>
  <si>
    <t>Недвигина</t>
  </si>
  <si>
    <t>01.12.2006</t>
  </si>
  <si>
    <t>Утятникова ЛюдмилаГермановна</t>
  </si>
  <si>
    <t>18.08.2004</t>
  </si>
  <si>
    <t>МБОУ "Средняя общеобразовательная школа №42"</t>
  </si>
  <si>
    <t>Хамадиярова</t>
  </si>
  <si>
    <t>26.04.2007</t>
  </si>
  <si>
    <t>Хикматуллин МударисСултанович</t>
  </si>
  <si>
    <t>Муниципальное бюджетное общеобразовательное учреждение "Средняя общеобразовательная школа №42"</t>
  </si>
  <si>
    <t>Тугашев</t>
  </si>
  <si>
    <t>24.12.2006</t>
  </si>
  <si>
    <t>Нуреев</t>
  </si>
  <si>
    <t>Сенюхина</t>
  </si>
  <si>
    <t>Каримова ЛилианаИльдаровна</t>
  </si>
  <si>
    <t>МБОУ "Гимназия№52"</t>
  </si>
  <si>
    <t>04.12.2006</t>
  </si>
  <si>
    <t>Михеев ЭдуардРафаэльевич</t>
  </si>
  <si>
    <t>Муниципальное бюджетное общеобразовательное учреждение "Гимназия№52"</t>
  </si>
  <si>
    <t>Федоров</t>
  </si>
  <si>
    <t>30.01.2005</t>
  </si>
  <si>
    <t>Михеева ДиляраФаридовна</t>
  </si>
  <si>
    <t>ОШИ"IT- лицей федерального государственного автономного образовательного учреждения высшего образования "Казанский (Приволжский) федеральный университет"</t>
  </si>
  <si>
    <t>Юнусов</t>
  </si>
  <si>
    <t>05.03.2006</t>
  </si>
  <si>
    <t>Игнатьев СергейАлександрович</t>
  </si>
  <si>
    <t>Общеобразовательная школа-интернат "IT- лицей федерального государственного автономного образовательного учреждения высшего образования "Казанский (Приволжский) федеральный университет"</t>
  </si>
  <si>
    <t>Рафикова</t>
  </si>
  <si>
    <t>17.06.2006</t>
  </si>
  <si>
    <t>Чапурин АртёмИгоревич</t>
  </si>
  <si>
    <t>Павлов</t>
  </si>
  <si>
    <t>10.05.2004</t>
  </si>
  <si>
    <t>МБОУ "Средняя общеобразовательная школа №69"</t>
  </si>
  <si>
    <t>Губайдуллин</t>
  </si>
  <si>
    <t>05.10.2006</t>
  </si>
  <si>
    <t>Еремина ЛюдмилаГеннадьевна</t>
  </si>
  <si>
    <t>Муниципальное бюджетное общеобразовательное учреждение "Средняя общеобразовательная школа №69"</t>
  </si>
  <si>
    <t>Володина</t>
  </si>
  <si>
    <t>12.01.2006</t>
  </si>
  <si>
    <t>05.03.2005</t>
  </si>
  <si>
    <t>Степанова РозалияРифкатовна</t>
  </si>
  <si>
    <t>Имангулова</t>
  </si>
  <si>
    <t>06.04.2003</t>
  </si>
  <si>
    <t>Князева ИринаЮрьевна</t>
  </si>
  <si>
    <t>МБОУ "Средняя общеобразовательная школа №73"</t>
  </si>
  <si>
    <t>Мошнина</t>
  </si>
  <si>
    <t>09.04.2007</t>
  </si>
  <si>
    <t>Кривоногов АртёмДмитриевич</t>
  </si>
  <si>
    <t>Муниципальное бюджетное общеобразовательное учреждение "Средняя общеобразовательная школа №73"</t>
  </si>
  <si>
    <t>Саляхиев</t>
  </si>
  <si>
    <t>29.03.2006</t>
  </si>
  <si>
    <t>МБОУ "Лицей №78 "Фарватер"</t>
  </si>
  <si>
    <t>Галеев</t>
  </si>
  <si>
    <t>27.05.2007</t>
  </si>
  <si>
    <t>Кожилкина ЮлияВладимировна</t>
  </si>
  <si>
    <t>Муниципальное бюджетное общеобразовательное учреждение "Лицей №78 "Фарватер"</t>
  </si>
  <si>
    <t>18.01.2007</t>
  </si>
  <si>
    <t>Мамыков НиколайЛьвович</t>
  </si>
  <si>
    <t>Хрустова</t>
  </si>
  <si>
    <t>01.06.2005</t>
  </si>
  <si>
    <t>Гафиатуллин</t>
  </si>
  <si>
    <t>Набиев Ленар Ринатович</t>
  </si>
  <si>
    <t>Сунгатуллин</t>
  </si>
  <si>
    <t>12.04.2004</t>
  </si>
  <si>
    <t>МБОУ "Средняя общеобразовательная школа № 82 с углубленным изучением отдельных предметов им.Р.Г.Хасановой"</t>
  </si>
  <si>
    <t>Хабиров РафикРафаэльевич</t>
  </si>
  <si>
    <t>Муниципальное бюджетное общеобразовательное учреждение "Средняя общеобразовательная школа № 82 с углубленным изучением отдельных предметов им.Р.Г.Хасановой"</t>
  </si>
  <si>
    <t>Ибрагимова</t>
  </si>
  <si>
    <t>МБОУ "Лицей №83 - Центр образования"</t>
  </si>
  <si>
    <t>Шарипова</t>
  </si>
  <si>
    <t>17.06.2007</t>
  </si>
  <si>
    <t>Новикова ЭльвираГермановна</t>
  </si>
  <si>
    <t>Муниципальное бюджетное общеобразовательное учреждение "Лицей №83 - Центр образования"</t>
  </si>
  <si>
    <t>Ключников</t>
  </si>
  <si>
    <t>17.05.2006</t>
  </si>
  <si>
    <t>Терентьев ВалерийКонстантинович</t>
  </si>
  <si>
    <t>Мазняк</t>
  </si>
  <si>
    <t>14.07.2006</t>
  </si>
  <si>
    <t>Исакова ИннаЮрьевна</t>
  </si>
  <si>
    <t>Аитов</t>
  </si>
  <si>
    <t>29.07.2005</t>
  </si>
  <si>
    <t>Морозов</t>
  </si>
  <si>
    <t>25.09.2004</t>
  </si>
  <si>
    <t>Ахметзянов АмирИльшатович</t>
  </si>
  <si>
    <t>Муниципальное бюджетное общеобразовательное учреждение "Русско-татарская средняя общеобразовательная школа №97"</t>
  </si>
  <si>
    <t>МБОУ "Средняя общеобразовательная школа №114"</t>
  </si>
  <si>
    <t>Хабиров Рафик Рафаэлевич</t>
  </si>
  <si>
    <t xml:space="preserve">МБОУСОШ №114» Приволжского района </t>
  </si>
  <si>
    <t>Мифтахова</t>
  </si>
  <si>
    <t>МБОУ "Средняя общеобразовательная школа №127"</t>
  </si>
  <si>
    <t>Рычакова</t>
  </si>
  <si>
    <t>30.04.2005</t>
  </si>
  <si>
    <t>Токранова ЗинаидаЛеонидовна</t>
  </si>
  <si>
    <t>Муниципальное бюджетное общеобразовательное учреждение "Средняя общеобразовательная школа №127"</t>
  </si>
  <si>
    <t>МБОУ "Русско-татарская средняя общеобразовательная школа №129"</t>
  </si>
  <si>
    <t>Замалеева</t>
  </si>
  <si>
    <t>24.02.2006</t>
  </si>
  <si>
    <t>Хабибуллин РавкатЯкубович</t>
  </si>
  <si>
    <t>Муниципальное бюджетное общеобразовательное учреждение "Русско-татарская средняя общеобразовательная школа №129"</t>
  </si>
  <si>
    <t>Христофоров</t>
  </si>
  <si>
    <t>01.08.2005</t>
  </si>
  <si>
    <t>Абзалов ГумерМиншакирович</t>
  </si>
  <si>
    <t>18.11.2002</t>
  </si>
  <si>
    <t>МБОУ "Русско-татарская средняя общеобразовательная школа №136"</t>
  </si>
  <si>
    <t>Тростогон СергейАнатольевич</t>
  </si>
  <si>
    <t>Муниципальное бюджетное общеобразовательное учреждение "Русско-татарская средняя общеобразовательная школа №136"</t>
  </si>
  <si>
    <t>Кузнецова</t>
  </si>
  <si>
    <t>12.10.2006</t>
  </si>
  <si>
    <t>Фахрутдинов</t>
  </si>
  <si>
    <t>10.03.2005</t>
  </si>
  <si>
    <t>Корнетов ВячеславВладимирович</t>
  </si>
  <si>
    <t>Юдина</t>
  </si>
  <si>
    <t>МАОУ "Гимназия № 139"</t>
  </si>
  <si>
    <t>Земдиханов</t>
  </si>
  <si>
    <t>04.10.2007</t>
  </si>
  <si>
    <t>Галкин ВикторЮрьевич</t>
  </si>
  <si>
    <t>Муниципальное автономное общеобразовательное учреждение "Гимназия № 139"</t>
  </si>
  <si>
    <t>Трошина</t>
  </si>
  <si>
    <t>22.10.2007</t>
  </si>
  <si>
    <t>Хамидуллин</t>
  </si>
  <si>
    <t>Долгих ВячеславЮрьевич</t>
  </si>
  <si>
    <t>02.12.2004</t>
  </si>
  <si>
    <t>Гарапшина</t>
  </si>
  <si>
    <t>12.09.2004</t>
  </si>
  <si>
    <t>Галкина ЕленаВитальевна</t>
  </si>
  <si>
    <t>МБОУ "Средняя общеобразовательная школа № 173"</t>
  </si>
  <si>
    <t>Гатиятуллин</t>
  </si>
  <si>
    <t>16.01.2008</t>
  </si>
  <si>
    <t>Тагирова РиммаШамильевна</t>
  </si>
  <si>
    <t>Муниципальное бюджетное общеобразовательное учреждение "Средняя общеобразовательная школа № 173"</t>
  </si>
  <si>
    <t>Матюгин</t>
  </si>
  <si>
    <t>Гонина</t>
  </si>
  <si>
    <t>МБОУ «Многопрофильный лицей №186 - "Перспектива" Приволжского района г. Казани</t>
  </si>
  <si>
    <t>Хайбуллина</t>
  </si>
  <si>
    <t>12.12.2007</t>
  </si>
  <si>
    <t>Сабирзянов РустемНагимуллович</t>
  </si>
  <si>
    <t>Муниципальное бюджетное общеобразовательное учреждение «Многопрофильный лицей №186 - "Перспектива" Приволжского района г. Казани</t>
  </si>
  <si>
    <t>Шилов</t>
  </si>
  <si>
    <t>22.06.2007</t>
  </si>
  <si>
    <t>Плотников</t>
  </si>
  <si>
    <t>17.05.2005</t>
  </si>
  <si>
    <t>МБОУ "Татарско-русская средняя общеобразовательная школа №10 с углубленным изучением отдельных предметов"</t>
  </si>
  <si>
    <t>Сабиров</t>
  </si>
  <si>
    <t>Габдрахманов РафисРашитович</t>
  </si>
  <si>
    <t>Муниципальное бюджетное общеобразовательное учреждение "Татарско-русская средняя общеобразовательная школа №10 с углубленным изучением отдельных предметов"</t>
  </si>
  <si>
    <t>Зарипова</t>
  </si>
  <si>
    <t>28.02.2006</t>
  </si>
  <si>
    <t>Дмитриева</t>
  </si>
  <si>
    <t>12.07.2005</t>
  </si>
  <si>
    <t>Ягфаров</t>
  </si>
  <si>
    <t>30.06.2005</t>
  </si>
  <si>
    <t>МБОУ "Татаро-английская гимназия №16"</t>
  </si>
  <si>
    <t>Гайнуллина</t>
  </si>
  <si>
    <t>17.03.2007</t>
  </si>
  <si>
    <t>Сивков ВиталийАлександрович</t>
  </si>
  <si>
    <t>Муниципальное бюджетное общеобразовательное учреждение "Татаро-английская гимназия №16"</t>
  </si>
  <si>
    <t>Хазиев</t>
  </si>
  <si>
    <t>Лотфуллина РозаРафаиловна</t>
  </si>
  <si>
    <t>27.10.2003</t>
  </si>
  <si>
    <t>Газизов ИнсафМарселович</t>
  </si>
  <si>
    <t>МБОУ "Гимназия №18 с татарским языком обучения" Приволжского района г.Казани"</t>
  </si>
  <si>
    <t>Ибатуллина</t>
  </si>
  <si>
    <t>10.07.2006</t>
  </si>
  <si>
    <t>Максимова ЕленаИвановна</t>
  </si>
  <si>
    <t>Муниципальное бюджетное общеобразовательное учреждение "Гимназия №18 с татарским языком обучения" Приволжского района г.Казани"</t>
  </si>
  <si>
    <t>Шайхеева</t>
  </si>
  <si>
    <t>06.04.2005</t>
  </si>
  <si>
    <t>МБОУ "Средняя общеобразовательная школа №48 с углубленным изучением отдельных предметов"</t>
  </si>
  <si>
    <t>Гисматулов РустемИльгизарович</t>
  </si>
  <si>
    <t>Муниципальное бюджетное общеобразовательное учреждение "Средняя общеобразовательная школа №48 с углубленным изучением отдельных предметов"</t>
  </si>
  <si>
    <t>15.12.2004</t>
  </si>
  <si>
    <t>Левин</t>
  </si>
  <si>
    <t>24.04.2004</t>
  </si>
  <si>
    <t>МБОУ "Татарско-русская средняя общеобразовательная школа №68 с углубленным изучением отдельных предметов"</t>
  </si>
  <si>
    <t>03.01.2008</t>
  </si>
  <si>
    <t>Хуртов СергейГеннадьевич</t>
  </si>
  <si>
    <t>Муниципальное бюджетное общеобразовательное учреждение "Татарско-русская средняя общеобразовательная школа №68 с углубленным изучением отдельных предметов"</t>
  </si>
  <si>
    <t>Габайдуллина</t>
  </si>
  <si>
    <t>23.02.2003</t>
  </si>
  <si>
    <t>Хуртов Сергей Геннадьевич</t>
  </si>
  <si>
    <t>Школа №68</t>
  </si>
  <si>
    <t>Советский район</t>
  </si>
  <si>
    <t>МБОУ "Гимназия № 8 -Центр образования" Советского района г. Казани"</t>
  </si>
  <si>
    <t>28.06.2007</t>
  </si>
  <si>
    <t>Корнеева НатальяАлексеевна</t>
  </si>
  <si>
    <t>Муниципальное бюджетное общеобразовательное учреждение "Гимназия № 8 -Центр образования" Советского района г. Казани"</t>
  </si>
  <si>
    <t>Калинин</t>
  </si>
  <si>
    <t>02.08.2007</t>
  </si>
  <si>
    <t>Чемодурова</t>
  </si>
  <si>
    <t>15.05.2005</t>
  </si>
  <si>
    <t>Суслова ЕленаАлександровна</t>
  </si>
  <si>
    <t>Парфенов</t>
  </si>
  <si>
    <t>Громов</t>
  </si>
  <si>
    <t>10.05.2003</t>
  </si>
  <si>
    <t>МБОУ "Средняя общеобразовательная школа № 15 с углубленным изучением отдельных предметов" Советского района города Казани"</t>
  </si>
  <si>
    <t>Завьялова</t>
  </si>
  <si>
    <t>30.01.2007</t>
  </si>
  <si>
    <t>Каримов МаратРамилевич</t>
  </si>
  <si>
    <t>Муниципальное бюджетное общеобразовательное учреждение "Средняя общеобразовательная школа № 15 с углубленным изучением отдельных предметов" Советского района города Казани"</t>
  </si>
  <si>
    <t>Михеев</t>
  </si>
  <si>
    <t>02.02.2007</t>
  </si>
  <si>
    <t>Мерзахметова</t>
  </si>
  <si>
    <t>Рахманова АльбинаРаисовна</t>
  </si>
  <si>
    <t>21.05.2004</t>
  </si>
  <si>
    <t>МБОУ "Средняя общеобразовательная школа № 22 с углубленным изучением отдельных предметов - Центр образования" Советского района г.Казани"</t>
  </si>
  <si>
    <t>Самигуллин</t>
  </si>
  <si>
    <t>29.09.2007</t>
  </si>
  <si>
    <t>Жиряева РахиляРашитовна</t>
  </si>
  <si>
    <t>Муниципальное бюджетное общеобразовательное учреждение "Средняя общеобразовательная школа № 22 с углубленным изучением отдельных предметов - Центр образования" Советского района г.Казани"</t>
  </si>
  <si>
    <t>Топонцева</t>
  </si>
  <si>
    <t>13.12.2006</t>
  </si>
  <si>
    <t>10.01.2006</t>
  </si>
  <si>
    <t>Левицкова</t>
  </si>
  <si>
    <t>26.06.2004</t>
  </si>
  <si>
    <t>Раззакова МаликаСабуровна</t>
  </si>
  <si>
    <t>Хурмиев</t>
  </si>
  <si>
    <t>07.11.2003</t>
  </si>
  <si>
    <t>МБОУ "Средняя общеобразовательная школа № 72 с углубленным изучением немецкого языка" Советского района г.Казани</t>
  </si>
  <si>
    <t>Яковлев</t>
  </si>
  <si>
    <t>19.07.2007</t>
  </si>
  <si>
    <t>Яковлева МаринаАлександровна</t>
  </si>
  <si>
    <t>Муниципальное бюджетное общеобразовательное учреждение "Средняя общеобразовательная школа № 72 с углубленным изучением немецкого языка" Советского района г.Казани</t>
  </si>
  <si>
    <t>Моисеева</t>
  </si>
  <si>
    <t>15.05.2007</t>
  </si>
  <si>
    <t>Сорокина</t>
  </si>
  <si>
    <t>21.12.2005</t>
  </si>
  <si>
    <t>Домолазов ВладиславМихайлович</t>
  </si>
  <si>
    <t>Байрамов</t>
  </si>
  <si>
    <t>17.06.2005</t>
  </si>
  <si>
    <t>Тимергалиев ДамирМиннехазипович</t>
  </si>
  <si>
    <t>Егоров</t>
  </si>
  <si>
    <t>03.04.2003</t>
  </si>
  <si>
    <t>МБОУ "Средняя общеобразовательная школа № 84 с углубленным изучением иностранных языков" Советского района г. Казани"</t>
  </si>
  <si>
    <t>Корюгина</t>
  </si>
  <si>
    <t>Яшина ТамараНиколаевна</t>
  </si>
  <si>
    <t>Муниципальное бюджетное общеобразовательное учреждение "Средняя общеобразовательная школа № 84 с углубленным изучением иностранных языков" Советского района г. Казани"</t>
  </si>
  <si>
    <t>Ярмиев</t>
  </si>
  <si>
    <t>Ершова</t>
  </si>
  <si>
    <t>18.02.2005</t>
  </si>
  <si>
    <t>Степанов АлександрИванович</t>
  </si>
  <si>
    <t>Трофимов</t>
  </si>
  <si>
    <t>29.12.2003</t>
  </si>
  <si>
    <t>МБОУ "Средняя общеобразовательная школа № 86 с углубленным изучением отдельных предметов" Советского района г.Казани"</t>
  </si>
  <si>
    <t>Лызенцова</t>
  </si>
  <si>
    <t>01.02.2008</t>
  </si>
  <si>
    <t>Киямов АйнурАйратович</t>
  </si>
  <si>
    <t>Муниципальное бюджетное общеобразовательное учреждение "Средняя общеобразовательная школа № 86 с углубленным изучением отдельных предметов" Советского района г.Казани"</t>
  </si>
  <si>
    <t>Олейник</t>
  </si>
  <si>
    <t>20.12.2004</t>
  </si>
  <si>
    <t>Каюмов РамильДаярович</t>
  </si>
  <si>
    <t>29.06.2004</t>
  </si>
  <si>
    <t>МБОУ "Гимназия № 90" Советского района г.Казани"</t>
  </si>
  <si>
    <t>Крылов НиколайСергеевич</t>
  </si>
  <si>
    <t>Муниципальное бюджетное общеобразовательное учреждение "Гимназия № 90" Советского района г.Казани"</t>
  </si>
  <si>
    <t>Гусева</t>
  </si>
  <si>
    <t>Зинкичева</t>
  </si>
  <si>
    <t>13.09.2007</t>
  </si>
  <si>
    <t>Шкаева АлинаИльинична</t>
  </si>
  <si>
    <t>Муниципальное бюджетное общеобразовательное учреждение "Гимназия №93" Советского района г. Казани</t>
  </si>
  <si>
    <t>Галкин</t>
  </si>
  <si>
    <t>15.09.2005</t>
  </si>
  <si>
    <t>МБОУ "Средняя общеобразовательная школа № 101 имени П.А.Полушкина - Центр образования" Советского района г.Казани</t>
  </si>
  <si>
    <t>Логанина</t>
  </si>
  <si>
    <t>23.12.2007</t>
  </si>
  <si>
    <t>Ермакова НадеждаЕгоровна</t>
  </si>
  <si>
    <t>Муниципальное бюджетное общеобразовательное учреждение "Средняя общеобразовательная школа № 101 имени П.А.Полушкина - Центр образования" Советского района г.Казани</t>
  </si>
  <si>
    <t>Аюбов</t>
  </si>
  <si>
    <t>26.06.2006</t>
  </si>
  <si>
    <t>Гарифзянова РезедаАльбертовна</t>
  </si>
  <si>
    <t>МБОУ "Средняя общеобразовательная русско-татарская школа № 111" Советского района г.Казани"</t>
  </si>
  <si>
    <t>Клюкин ИванАлександрович</t>
  </si>
  <si>
    <t>Муниципальное бюджетное общеобразовательное учреждение "Средняя общеобразовательная русско-татарская школа № 111" Советского района г.Казани"</t>
  </si>
  <si>
    <t>28.01.2007</t>
  </si>
  <si>
    <t>МАОУ "Лицей №121 имени Героя Советского Союза С.А.Ахтямова" Советского района г.Казани</t>
  </si>
  <si>
    <t>Слободчиков СергейЛьвович</t>
  </si>
  <si>
    <t>Муниципальное автономное общеобразовательное учреждение "Лицей №121 имени Героя Советского Союза С.А.Ахтямова" Советского района г.Казани</t>
  </si>
  <si>
    <t>Кондратьева</t>
  </si>
  <si>
    <t>21.09.2006</t>
  </si>
  <si>
    <t>31.07.2005</t>
  </si>
  <si>
    <t>Сафуанов</t>
  </si>
  <si>
    <t>02.08.2005</t>
  </si>
  <si>
    <t>МАОУ "Гимназия №141" Советского района г.Казани</t>
  </si>
  <si>
    <t>Митяшкин АнтонОлегович</t>
  </si>
  <si>
    <t>Муниципальное автономное общеобразовательное учреждение "Гимназия №141" Советского района г.Казани</t>
  </si>
  <si>
    <t>Бутусова</t>
  </si>
  <si>
    <t>20.12.2006</t>
  </si>
  <si>
    <t>Михайлова</t>
  </si>
  <si>
    <t>08.09.2003</t>
  </si>
  <si>
    <t>МБОУ "Средняя общеобразовательная школа № 144 с углубленным изучением отдельных предметов" Советского района г.Казани"</t>
  </si>
  <si>
    <t>Марданшина</t>
  </si>
  <si>
    <t>13.07.2006</t>
  </si>
  <si>
    <t>Худобко ТатьянаЕвгеньевна</t>
  </si>
  <si>
    <t>Муниципальное бюджетное общеобразовательное учреждение "Средняя общеобразовательная школа № 144 с углубленным изучением отдельных предметов" Советского района г.Казани"</t>
  </si>
  <si>
    <t>Гусакова</t>
  </si>
  <si>
    <t>02.09.2003</t>
  </si>
  <si>
    <t>Гимадиев</t>
  </si>
  <si>
    <t>01.07.2003</t>
  </si>
  <si>
    <t>Саидгараев ФаридФайзулхакович</t>
  </si>
  <si>
    <t>МБОУ "Лицей № 159" Советского района г.Казани"</t>
  </si>
  <si>
    <t>Ермохина</t>
  </si>
  <si>
    <t>02.04.2006</t>
  </si>
  <si>
    <t>Барлев ВикторАлександрович</t>
  </si>
  <si>
    <t>Муниципальное бюджетное общеобразовательное учреждение "Лицей № 159" Советского района г.Казани"</t>
  </si>
  <si>
    <t>Салахов</t>
  </si>
  <si>
    <t>24.07.2006</t>
  </si>
  <si>
    <t>24.06.2003</t>
  </si>
  <si>
    <t>04.10.2003</t>
  </si>
  <si>
    <t>Медова Елена Сергеевна</t>
  </si>
  <si>
    <t>МБОУ "Средняя общеобразовательная русско-татарская школа № 161" Советского района г.Казани"</t>
  </si>
  <si>
    <t>Омельченко</t>
  </si>
  <si>
    <t>21.06.2007</t>
  </si>
  <si>
    <t>Горохов МаксимВитальевич</t>
  </si>
  <si>
    <t>Муниципальное бюджетное общеобразовательное учреждение "Средняя общеобразовательная русско-татарская школа № 161" Советского района г.Казани"</t>
  </si>
  <si>
    <t>МБОУ "Средняя общеобразовательная школа №167 с углубленным изучением отдельных предметов" Советского района г. Казани</t>
  </si>
  <si>
    <t>Чугунова ГалинаВладимировна</t>
  </si>
  <si>
    <t>Муниципальное бюджетное общеобразовательное учреждение "Средняя общеобразовательная школа №167 с углубленным изучением отдельных предметов" Советского района г. Казани</t>
  </si>
  <si>
    <t>Юсупова</t>
  </si>
  <si>
    <t>04.11.2005</t>
  </si>
  <si>
    <t>Гильфанетдинова</t>
  </si>
  <si>
    <t>Юсупов МаратРашитович</t>
  </si>
  <si>
    <t>Урусова</t>
  </si>
  <si>
    <t>01.01.2004</t>
  </si>
  <si>
    <t>Иванова НаталияГеннадьевна</t>
  </si>
  <si>
    <t>Цхай</t>
  </si>
  <si>
    <t>Мухаметзянов АсгатХатипович</t>
  </si>
  <si>
    <t>МБОУ "Средняя общеобразовательная школа № 169" Советского района г.Казани"</t>
  </si>
  <si>
    <t>Шарафутдинов</t>
  </si>
  <si>
    <t>07.04.2007</t>
  </si>
  <si>
    <t>Ахмедьярова ГузельРафисовна</t>
  </si>
  <si>
    <t>Муниципальное бюджетное общеобразовательное учреждение "Средняя общеобразовательная школа № 169" Советского района г.Казани"</t>
  </si>
  <si>
    <t>Сайфутдинова</t>
  </si>
  <si>
    <t>25.05.2006</t>
  </si>
  <si>
    <t>Харитонова ЛюбовьНиколаевна</t>
  </si>
  <si>
    <t>Загрутдинов</t>
  </si>
  <si>
    <t>Забиров РинатРифатович</t>
  </si>
  <si>
    <t>МБОУ "Средняя общеобразовательная школа № 171 с углубленным изучением отдельных предметов" Советского района г.Казани</t>
  </si>
  <si>
    <t>Давлетьяров</t>
  </si>
  <si>
    <t>15.09.2006</t>
  </si>
  <si>
    <t>Хусаинов ИльшатАсхатович</t>
  </si>
  <si>
    <t>Муниципальное бюджетное общеобразовательное учреждение "Средняя общеобразовательная школа № 171 с углубленным изучением отдельных предметов" Советского района г.Казани</t>
  </si>
  <si>
    <t>30.03.2005</t>
  </si>
  <si>
    <t>14.07.2003</t>
  </si>
  <si>
    <t>МБОУ "Средняя общеобразовательная школа № 174" Советского района г.Казани"</t>
  </si>
  <si>
    <t>Никитцов</t>
  </si>
  <si>
    <t>11.09.2007</t>
  </si>
  <si>
    <t>Гильфанетдинов ИрекТауфикович</t>
  </si>
  <si>
    <t>Муниципальное бюджетное общеобразовательное учреждение "Средняя общеобразовательная школа № 174" Советского района г.Казани"</t>
  </si>
  <si>
    <t>Назмутдинова</t>
  </si>
  <si>
    <t>МБОУ "Гимназия №175" Советского района г.Казани</t>
  </si>
  <si>
    <t>Глебова</t>
  </si>
  <si>
    <t>10.03.2007</t>
  </si>
  <si>
    <t>Лекомцев ДаниилФедорович</t>
  </si>
  <si>
    <t>Муниципальное бюджетное общеобразовательное учреждение "Гимназия №175" Советского района г.Казани</t>
  </si>
  <si>
    <t>Курепанов</t>
  </si>
  <si>
    <t>Кириллова ОльгаВладимировна</t>
  </si>
  <si>
    <t>Романова</t>
  </si>
  <si>
    <t>Кириллова Ольга Владимировна</t>
  </si>
  <si>
    <t xml:space="preserve">МБОУСредняя общеобразовательная школа №175» </t>
  </si>
  <si>
    <t>Алеева</t>
  </si>
  <si>
    <t>07.05.2004</t>
  </si>
  <si>
    <t>Смелов РусланАлександрович</t>
  </si>
  <si>
    <t>Нуруллин</t>
  </si>
  <si>
    <t>12.10.2004</t>
  </si>
  <si>
    <t>Сабиров РамильГабделфартович</t>
  </si>
  <si>
    <t>МБОУ "Многопрофильная полилингвальная гимназия №180" Советского района г. Казани"</t>
  </si>
  <si>
    <t>Игтеев</t>
  </si>
  <si>
    <t>04.11.2008</t>
  </si>
  <si>
    <t>Вахитов РусланИльсурович</t>
  </si>
  <si>
    <t>Муниципальное бюджетное общеобразовательное учреждение "Многопрофильная полилингвальная гимназия №180" Советского района г. Казани"</t>
  </si>
  <si>
    <t>Фалеева</t>
  </si>
  <si>
    <t>09.01.2009</t>
  </si>
  <si>
    <t>Хабибуллина РамиляФаритовна</t>
  </si>
  <si>
    <t>Долганов МихаилАнатольевич</t>
  </si>
  <si>
    <t>Хисамиева</t>
  </si>
  <si>
    <t>21.03.2003</t>
  </si>
  <si>
    <t>Яшина ЛюдмилаАнатольевна</t>
  </si>
  <si>
    <t>Рахимов</t>
  </si>
  <si>
    <t>12.02.2003</t>
  </si>
  <si>
    <t>МБОУ "Многопрофильная школа №181" Советского района г. Казани"</t>
  </si>
  <si>
    <t>19.09.2007</t>
  </si>
  <si>
    <t>Копотилова ЕкатеринаСергеевна</t>
  </si>
  <si>
    <t>Муниципальное бюджетное общеобразовательное учреждение "Многопрофильная школа №181" Советского района г. Казани"</t>
  </si>
  <si>
    <t>Буторина</t>
  </si>
  <si>
    <t>11.08.2007</t>
  </si>
  <si>
    <t>Садыков ТимурАйдарович</t>
  </si>
  <si>
    <t>01.09.2004</t>
  </si>
  <si>
    <t>Шигапова ЕленаВитальевна</t>
  </si>
  <si>
    <t>Классен</t>
  </si>
  <si>
    <t>19.04.2003</t>
  </si>
  <si>
    <t>МБОУ «Гимназия № 183» Советского района г.Казани</t>
  </si>
  <si>
    <t>Габдрахманова</t>
  </si>
  <si>
    <t>09.06.2007</t>
  </si>
  <si>
    <t>Валиахметов ИльшатГайсович</t>
  </si>
  <si>
    <t>Муниципальное бюджетное общеобразовательное учреждение «Гимназия № 183» Советского района г.Казани</t>
  </si>
  <si>
    <t>Идиятуллин</t>
  </si>
  <si>
    <t>Шамгунова ВикторияАлексеевна</t>
  </si>
  <si>
    <t>Гаврилов</t>
  </si>
  <si>
    <t>Галиуллина</t>
  </si>
  <si>
    <t>09.01.2005</t>
  </si>
  <si>
    <t>Шарипзянова ЛилияВалерьевна</t>
  </si>
  <si>
    <t>Кузнецов</t>
  </si>
  <si>
    <t>Бутовецкая ОльгаНиколаевна</t>
  </si>
  <si>
    <t>Муниципальное бюджетное общеобразовательное учреждение «Средняя общеобразовательная школа с углубленным изучением отдельных предметов №184 им.М.И.Махмутова»</t>
  </si>
  <si>
    <t>МБОУ"Многопрофильный лицей №185"</t>
  </si>
  <si>
    <t>Апачева РезедаСаитбатталовна</t>
  </si>
  <si>
    <t>Шаихов</t>
  </si>
  <si>
    <t>03.07.2009</t>
  </si>
  <si>
    <t>09.02.2005</t>
  </si>
  <si>
    <t>Гатауллин МаксимЭдуардович</t>
  </si>
  <si>
    <t>МБОУ "Гимназия № 20 имени Абдуллы Алиша" Советского района города Казани"</t>
  </si>
  <si>
    <t>Тимерханов РустемХанифович</t>
  </si>
  <si>
    <t>Муниципальное бюджетное общеобразовательное учреждение "Гимназия № 20 имени Абдуллы Алиша" Советского района города Казани"</t>
  </si>
  <si>
    <t>Галиахметова</t>
  </si>
  <si>
    <t>25.01.2005</t>
  </si>
  <si>
    <t>Александров</t>
  </si>
  <si>
    <t>16.03.2005</t>
  </si>
  <si>
    <t>МБОУ "Лицей № 149 с татарским языком обучения" Советского района г.Казани"</t>
  </si>
  <si>
    <t>Кульмамедова</t>
  </si>
  <si>
    <t>Закиров РанисРаисович</t>
  </si>
  <si>
    <t>Муниципальное бюджетное общеобразовательное учреждение "Лицей № 149 с татарским языком обучения" Советского района г.Казани"</t>
  </si>
  <si>
    <t>Комарова</t>
  </si>
  <si>
    <t>24.06.2005</t>
  </si>
  <si>
    <t>07.03.2004</t>
  </si>
  <si>
    <t>Бурханова ГульчачакГаптерауфовна</t>
  </si>
  <si>
    <t>Трушик</t>
  </si>
  <si>
    <t>Газизова</t>
  </si>
  <si>
    <t>05.05.2005</t>
  </si>
  <si>
    <t>Даутов</t>
  </si>
  <si>
    <t>09.06.2005</t>
  </si>
  <si>
    <t>Хабибрахмонов Рият Ядгарович</t>
  </si>
  <si>
    <t>Якубов</t>
  </si>
  <si>
    <t>Камалиев ТалгатФаргатович</t>
  </si>
  <si>
    <t>09.09.2009</t>
  </si>
  <si>
    <t>Мустафин</t>
  </si>
  <si>
    <t>08.03.2005</t>
  </si>
  <si>
    <t>Стариков АндрейИванович</t>
  </si>
  <si>
    <t>Гаязова</t>
  </si>
  <si>
    <t>01.03.2008</t>
  </si>
  <si>
    <t>Воронова</t>
  </si>
  <si>
    <t>теория</t>
  </si>
  <si>
    <t>легкая атлетика</t>
  </si>
  <si>
    <t>гимнастика</t>
  </si>
  <si>
    <t>Общий балл</t>
  </si>
  <si>
    <t>8.56,3</t>
  </si>
  <si>
    <t>8.39,0</t>
  </si>
  <si>
    <t>10.06,8</t>
  </si>
  <si>
    <t>9.04,9</t>
  </si>
  <si>
    <t>7.46,1</t>
  </si>
  <si>
    <t>8.55,0</t>
  </si>
  <si>
    <t>8.06,7</t>
  </si>
  <si>
    <t>8.12,4</t>
  </si>
  <si>
    <t>12.08,3</t>
  </si>
  <si>
    <t>8.46,2</t>
  </si>
  <si>
    <t>8.10,2</t>
  </si>
  <si>
    <t>8.59,7</t>
  </si>
  <si>
    <t>9.12,9</t>
  </si>
  <si>
    <t>9.23,9</t>
  </si>
  <si>
    <t>10.42,2</t>
  </si>
  <si>
    <t>10.57,8</t>
  </si>
  <si>
    <t>9.56,9</t>
  </si>
  <si>
    <t>9.37,0</t>
  </si>
  <si>
    <t>8.55,7</t>
  </si>
  <si>
    <t>10.18,5</t>
  </si>
  <si>
    <t>9.48,7</t>
  </si>
  <si>
    <t>11.45,0</t>
  </si>
  <si>
    <t>10.08,9</t>
  </si>
  <si>
    <t>11.48,9</t>
  </si>
  <si>
    <t>9.11,4</t>
  </si>
  <si>
    <t>9.36,9</t>
  </si>
  <si>
    <t>12.16,9</t>
  </si>
  <si>
    <t>11.55,3</t>
  </si>
  <si>
    <t>9.19,4</t>
  </si>
  <si>
    <t>10.54,9</t>
  </si>
  <si>
    <t>10.07,7</t>
  </si>
  <si>
    <t>11.45,4</t>
  </si>
  <si>
    <t>10.04,4</t>
  </si>
  <si>
    <t>9.00,6</t>
  </si>
  <si>
    <t>9.41,9</t>
  </si>
  <si>
    <t>9.49,9</t>
  </si>
  <si>
    <t>9.16,9</t>
  </si>
  <si>
    <t>8.48,1</t>
  </si>
  <si>
    <t>10.21,0</t>
  </si>
  <si>
    <t>9.12,4</t>
  </si>
  <si>
    <t>9.19,2</t>
  </si>
  <si>
    <t>9.05,0</t>
  </si>
  <si>
    <t>7.52,7</t>
  </si>
  <si>
    <t>7.39,1</t>
  </si>
  <si>
    <t>8.52,4</t>
  </si>
  <si>
    <t>7.40,9</t>
  </si>
  <si>
    <t>9.52,9</t>
  </si>
  <si>
    <t>8.40,5</t>
  </si>
  <si>
    <t>9.21,8</t>
  </si>
  <si>
    <t>8.40,0</t>
  </si>
  <si>
    <t>8.34,1</t>
  </si>
  <si>
    <t>8.25,0</t>
  </si>
  <si>
    <t>10.14,0</t>
  </si>
  <si>
    <t>8.38,6</t>
  </si>
  <si>
    <t>9.47,6</t>
  </si>
  <si>
    <t>10.32,8</t>
  </si>
  <si>
    <t>8.36,1</t>
  </si>
  <si>
    <t>10.27,2</t>
  </si>
  <si>
    <t>9.23,5</t>
  </si>
  <si>
    <t>9.15,9</t>
  </si>
  <si>
    <t>8.07,8</t>
  </si>
  <si>
    <t>8.02,4</t>
  </si>
  <si>
    <t>8.37,2</t>
  </si>
  <si>
    <t>7.48,6</t>
  </si>
  <si>
    <t>9.24,8</t>
  </si>
  <si>
    <t>8.00,4</t>
  </si>
  <si>
    <t>12.28,5</t>
  </si>
  <si>
    <t>9.30,4</t>
  </si>
  <si>
    <t>9.06,3</t>
  </si>
  <si>
    <t>10.44,7</t>
  </si>
  <si>
    <t>9.10,9</t>
  </si>
  <si>
    <t>8.41,1</t>
  </si>
  <si>
    <t>9.10,4</t>
  </si>
  <si>
    <t>9.28,2</t>
  </si>
  <si>
    <t>9.04,7</t>
  </si>
  <si>
    <t>10.15,6</t>
  </si>
  <si>
    <t>9.24,2</t>
  </si>
  <si>
    <t>7.03,6</t>
  </si>
  <si>
    <t>8.40,9</t>
  </si>
  <si>
    <t>7.33,6</t>
  </si>
  <si>
    <t>7.38,7</t>
  </si>
  <si>
    <t>8.02,1</t>
  </si>
  <si>
    <t>7.28,6</t>
  </si>
  <si>
    <t>9.54,3</t>
  </si>
  <si>
    <t>9.33,2</t>
  </si>
  <si>
    <t>10.49,5</t>
  </si>
  <si>
    <t>10.25,1</t>
  </si>
  <si>
    <t>12.55,6</t>
  </si>
  <si>
    <t>9.40,6</t>
  </si>
  <si>
    <t>10.52,4</t>
  </si>
  <si>
    <t>10.23,6</t>
  </si>
  <si>
    <t>8.51,4</t>
  </si>
  <si>
    <t>10.39,2</t>
  </si>
  <si>
    <t>10.45,0</t>
  </si>
  <si>
    <t>9.49,3</t>
  </si>
  <si>
    <t>9.12,2</t>
  </si>
  <si>
    <t>9.29,3</t>
  </si>
  <si>
    <t>9.05,5</t>
  </si>
  <si>
    <t>7.44,7</t>
  </si>
  <si>
    <t>8.28,4</t>
  </si>
  <si>
    <t>8.33,7</t>
  </si>
  <si>
    <t>8.26,1</t>
  </si>
  <si>
    <t>11.31,2</t>
  </si>
  <si>
    <t>10.11,3</t>
  </si>
  <si>
    <t>8.41,3</t>
  </si>
  <si>
    <t>8.42,8</t>
  </si>
  <si>
    <t>8.52,1</t>
  </si>
  <si>
    <t>8.57,5</t>
  </si>
  <si>
    <t>9.37,6</t>
  </si>
  <si>
    <t>10.00,4</t>
  </si>
  <si>
    <t>8.59,3</t>
  </si>
  <si>
    <t>10.28,2</t>
  </si>
  <si>
    <t>10.11,7</t>
  </si>
  <si>
    <t>10.28,4</t>
  </si>
  <si>
    <t>9.24,1</t>
  </si>
  <si>
    <t>9.38,8</t>
  </si>
  <si>
    <t>8.53,3</t>
  </si>
  <si>
    <t>10.17,6</t>
  </si>
  <si>
    <t>9.37,5</t>
  </si>
  <si>
    <t>10.25,5</t>
  </si>
  <si>
    <t>9.54,9</t>
  </si>
  <si>
    <t>7.56,2</t>
  </si>
  <si>
    <t>9.59,7</t>
  </si>
  <si>
    <t>8.21,5</t>
  </si>
  <si>
    <t>8.26,0</t>
  </si>
  <si>
    <t>7.39,0</t>
  </si>
  <si>
    <t>8.46,7</t>
  </si>
  <si>
    <t>9.07,6</t>
  </si>
  <si>
    <t>7.47,5</t>
  </si>
  <si>
    <t>7.48,5</t>
  </si>
  <si>
    <t>7.48,2</t>
  </si>
  <si>
    <t>7.45,9</t>
  </si>
  <si>
    <t>8.11,8</t>
  </si>
  <si>
    <t>8.20,1</t>
  </si>
  <si>
    <t>10.36,5</t>
  </si>
  <si>
    <t>7.30,4</t>
  </si>
  <si>
    <t>7.17,5</t>
  </si>
  <si>
    <t>9.24,5</t>
  </si>
  <si>
    <t>9.58,4</t>
  </si>
  <si>
    <t>9.04,1</t>
  </si>
  <si>
    <t>8.56,6</t>
  </si>
  <si>
    <t>10.46,7</t>
  </si>
  <si>
    <t>7.50,4</t>
  </si>
  <si>
    <t>10.39,3</t>
  </si>
  <si>
    <t>8.43,4</t>
  </si>
  <si>
    <t>8.37,4</t>
  </si>
  <si>
    <t>8.08,8</t>
  </si>
  <si>
    <t>8.51,6</t>
  </si>
  <si>
    <t>8.56,0</t>
  </si>
  <si>
    <t>8.27,9</t>
  </si>
  <si>
    <t>10.08,0</t>
  </si>
  <si>
    <t>8.28,8</t>
  </si>
  <si>
    <t>9.27,7</t>
  </si>
  <si>
    <t>12.03,1</t>
  </si>
  <si>
    <t>10.04,1</t>
  </si>
  <si>
    <t>12.52,2</t>
  </si>
  <si>
    <t>9.51,1</t>
  </si>
  <si>
    <t>10.42,9</t>
  </si>
  <si>
    <t>7.34,5</t>
  </si>
  <si>
    <t>8.40,3</t>
  </si>
  <si>
    <t>8.28,0</t>
  </si>
  <si>
    <t>8.13,1</t>
  </si>
  <si>
    <t>8.18,8</t>
  </si>
  <si>
    <t>8.28,9</t>
  </si>
  <si>
    <t>7.35,1</t>
  </si>
  <si>
    <t>8.54,9</t>
  </si>
  <si>
    <t>10.24,4</t>
  </si>
  <si>
    <t>7.21,0</t>
  </si>
  <si>
    <t>8.31,5</t>
  </si>
  <si>
    <t>8.09,9</t>
  </si>
  <si>
    <t>8.31,1</t>
  </si>
  <si>
    <t>7.26,4</t>
  </si>
  <si>
    <t>12.18,5</t>
  </si>
  <si>
    <t>8.18,2</t>
  </si>
  <si>
    <t>8.46,4</t>
  </si>
  <si>
    <t>8.59,4</t>
  </si>
  <si>
    <t>8.22,7</t>
  </si>
  <si>
    <t>8.26,9</t>
  </si>
  <si>
    <t>10.15,,8</t>
  </si>
  <si>
    <t>11.28,0</t>
  </si>
  <si>
    <t>11.59,7</t>
  </si>
  <si>
    <t>11.31,6</t>
  </si>
  <si>
    <t>15.30,7</t>
  </si>
  <si>
    <t>11.49,6</t>
  </si>
  <si>
    <t>11.42,4</t>
  </si>
  <si>
    <t>12.49,0</t>
  </si>
  <si>
    <t>12.50,0</t>
  </si>
  <si>
    <t>11.42,3</t>
  </si>
  <si>
    <t>9.35,9</t>
  </si>
  <si>
    <t>10.14,6</t>
  </si>
  <si>
    <t>8.26,8</t>
  </si>
  <si>
    <t>12.15,5</t>
  </si>
  <si>
    <t>11.05,0</t>
  </si>
  <si>
    <t>8.25,8</t>
  </si>
  <si>
    <t>12.58,3</t>
  </si>
  <si>
    <t>9.26,0</t>
  </si>
  <si>
    <t xml:space="preserve">Трофимова </t>
  </si>
  <si>
    <t>8.16,7</t>
  </si>
  <si>
    <t>9.50,6</t>
  </si>
  <si>
    <t>11.02,6</t>
  </si>
  <si>
    <t>10.04,0</t>
  </si>
  <si>
    <t>9.19,9</t>
  </si>
  <si>
    <t>8.45,6</t>
  </si>
  <si>
    <t>13.02,9</t>
  </si>
  <si>
    <t>11.48,2</t>
  </si>
  <si>
    <t>12.17,4</t>
  </si>
  <si>
    <t>13.56,2</t>
  </si>
  <si>
    <t>12.19,7</t>
  </si>
  <si>
    <t>Салахатдинов</t>
  </si>
  <si>
    <t>12.21,3</t>
  </si>
  <si>
    <t>15.47,4</t>
  </si>
  <si>
    <t>11.42,2</t>
  </si>
  <si>
    <t>13.54,2</t>
  </si>
  <si>
    <t>12.31,1</t>
  </si>
  <si>
    <t>12.19,3</t>
  </si>
  <si>
    <t>14.44,2</t>
  </si>
  <si>
    <t>12.24,1</t>
  </si>
  <si>
    <t>10.32,3</t>
  </si>
  <si>
    <t>12.46,5</t>
  </si>
  <si>
    <t>12.49,8</t>
  </si>
  <si>
    <t>12.32,5</t>
  </si>
  <si>
    <t>9.03,4</t>
  </si>
  <si>
    <t>8.29,6</t>
  </si>
  <si>
    <t>8.44,5</t>
  </si>
  <si>
    <t>9.02,9</t>
  </si>
  <si>
    <t>9.01,3</t>
  </si>
  <si>
    <t>9.57,9</t>
  </si>
  <si>
    <t>9.33,4</t>
  </si>
  <si>
    <t>9.45,5</t>
  </si>
  <si>
    <t>8.18,6</t>
  </si>
  <si>
    <t>10.23,4</t>
  </si>
  <si>
    <t>12.02,9</t>
  </si>
  <si>
    <t>11.40,5</t>
  </si>
  <si>
    <t>13.27,0</t>
  </si>
  <si>
    <t>11.29,5</t>
  </si>
  <si>
    <t>10.50,1</t>
  </si>
  <si>
    <t>12.55,8</t>
  </si>
  <si>
    <t>12.16,3</t>
  </si>
  <si>
    <t>16.43,6</t>
  </si>
  <si>
    <t>10.12,1</t>
  </si>
  <si>
    <t>9.05,3</t>
  </si>
  <si>
    <t>9.07,3</t>
  </si>
  <si>
    <t>9.07,5</t>
  </si>
  <si>
    <t>9.02,5</t>
  </si>
  <si>
    <t>9.32,1</t>
  </si>
  <si>
    <t>10.45,8</t>
  </si>
  <si>
    <t>13.48,2</t>
  </si>
  <si>
    <t>11.35,9</t>
  </si>
  <si>
    <t>11.37,1</t>
  </si>
  <si>
    <t>11.38,8</t>
  </si>
  <si>
    <t>15.13,6</t>
  </si>
  <si>
    <t>12.14,7</t>
  </si>
  <si>
    <t>11.50,9</t>
  </si>
  <si>
    <t>12.29,7</t>
  </si>
  <si>
    <t>11.38,6</t>
  </si>
  <si>
    <t>10.55,4</t>
  </si>
  <si>
    <t>8.50,3</t>
  </si>
  <si>
    <t>10.18,7</t>
  </si>
  <si>
    <t>10.43,6</t>
  </si>
  <si>
    <t>12.08,0</t>
  </si>
  <si>
    <t>9.07,8</t>
  </si>
  <si>
    <t>9.07,7</t>
  </si>
  <si>
    <t>9.24,6</t>
  </si>
  <si>
    <t>9.31,5</t>
  </si>
  <si>
    <t>9.30,3</t>
  </si>
  <si>
    <t>9.26,2</t>
  </si>
  <si>
    <t>10.07,8</t>
  </si>
  <si>
    <t>9.23,8</t>
  </si>
  <si>
    <t>9.40,2</t>
  </si>
  <si>
    <t>14.00,6</t>
  </si>
  <si>
    <t>12.37,6</t>
  </si>
  <si>
    <t>11.57,5</t>
  </si>
  <si>
    <t>12.06,1</t>
  </si>
  <si>
    <t>13.01,6</t>
  </si>
  <si>
    <t>13.59,3</t>
  </si>
  <si>
    <t>14.07,7</t>
  </si>
  <si>
    <t>14.38,2</t>
  </si>
  <si>
    <t>10.59,5</t>
  </si>
  <si>
    <t>10.59,6</t>
  </si>
  <si>
    <t>12.43,9</t>
  </si>
  <si>
    <t>13.49,0</t>
  </si>
  <si>
    <t>12.03,5</t>
  </si>
  <si>
    <t>10.13,8</t>
  </si>
  <si>
    <t>8.32,9</t>
  </si>
  <si>
    <t>9.25,5</t>
  </si>
  <si>
    <t>8.50,9</t>
  </si>
  <si>
    <t>9.34,9</t>
  </si>
  <si>
    <t>9.59,5</t>
  </si>
  <si>
    <t>9.39,7</t>
  </si>
  <si>
    <t>9.46,6</t>
  </si>
  <si>
    <t>9.45,0</t>
  </si>
  <si>
    <t>10.11,5</t>
  </si>
  <si>
    <t>9.16,8</t>
  </si>
  <si>
    <t>9.17,0</t>
  </si>
  <si>
    <t>10.51,1</t>
  </si>
  <si>
    <t>9.22,3</t>
  </si>
  <si>
    <t>9.10,1</t>
  </si>
  <si>
    <t>9.42,3</t>
  </si>
  <si>
    <t>9.13,3</t>
  </si>
  <si>
    <t>13.23,8</t>
  </si>
  <si>
    <t>12.52,1</t>
  </si>
  <si>
    <t>16.48,0</t>
  </si>
  <si>
    <t>17.01,3</t>
  </si>
  <si>
    <t>13.21,9</t>
  </si>
  <si>
    <t>12.50,4</t>
  </si>
  <si>
    <t>16.10,8</t>
  </si>
  <si>
    <t>14.19,2</t>
  </si>
  <si>
    <t>14.35,2</t>
  </si>
  <si>
    <t>13.09,4</t>
  </si>
  <si>
    <t>12.03,0</t>
  </si>
  <si>
    <t>11.42,0</t>
  </si>
  <si>
    <t>13.49,9</t>
  </si>
  <si>
    <t>12.15,4</t>
  </si>
  <si>
    <t>11.33,3</t>
  </si>
  <si>
    <t>14.29,4</t>
  </si>
  <si>
    <t>11.40,4</t>
  </si>
  <si>
    <t>13.11,0</t>
  </si>
  <si>
    <t>11.39,9</t>
  </si>
  <si>
    <t>11.41,0</t>
  </si>
  <si>
    <t>10.03,8</t>
  </si>
  <si>
    <t>8.29,8</t>
  </si>
  <si>
    <t>9.46,7</t>
  </si>
  <si>
    <t>13.14,0</t>
  </si>
  <si>
    <t>9.42,4</t>
  </si>
  <si>
    <t>9.44,3</t>
  </si>
  <si>
    <t>8.39,6</t>
  </si>
  <si>
    <t>9.14,9</t>
  </si>
  <si>
    <t>10.17,5</t>
  </si>
  <si>
    <t>11.29,2</t>
  </si>
  <si>
    <t>11.12,7</t>
  </si>
  <si>
    <t>10.25,7</t>
  </si>
  <si>
    <t>11.52,4</t>
  </si>
  <si>
    <t>10.16,9</t>
  </si>
  <si>
    <t>9.17,6</t>
  </si>
  <si>
    <t>9.59,8</t>
  </si>
  <si>
    <t>9.14,6</t>
  </si>
  <si>
    <t>9.23,4</t>
  </si>
  <si>
    <t>9.40,5</t>
  </si>
  <si>
    <t>12.24,6</t>
  </si>
  <si>
    <t>11.07,4</t>
  </si>
  <si>
    <t>12.10,3</t>
  </si>
  <si>
    <t>12.52,3</t>
  </si>
  <si>
    <t>11.09,5</t>
  </si>
  <si>
    <t>12.48,7</t>
  </si>
  <si>
    <t>11.13,2</t>
  </si>
  <si>
    <t>12.51,2</t>
  </si>
  <si>
    <t>13.28,1</t>
  </si>
  <si>
    <t>11.50,5</t>
  </si>
  <si>
    <t>12.44,5</t>
  </si>
  <si>
    <t>13.11,7</t>
  </si>
  <si>
    <t>11.57,0</t>
  </si>
  <si>
    <t>11.43,8</t>
  </si>
  <si>
    <t>12.23,5</t>
  </si>
  <si>
    <t>13.27,8</t>
  </si>
  <si>
    <t>13.31,4</t>
  </si>
  <si>
    <t>14.09,6</t>
  </si>
  <si>
    <t>11.58,2</t>
  </si>
  <si>
    <t>12.22,3</t>
  </si>
  <si>
    <t>11.57,2</t>
  </si>
  <si>
    <t>12.19,6</t>
  </si>
  <si>
    <t>м</t>
  </si>
  <si>
    <t xml:space="preserve">Галиев </t>
  </si>
  <si>
    <t>Балл</t>
  </si>
  <si>
    <t>пересчет</t>
  </si>
  <si>
    <t>балл</t>
  </si>
  <si>
    <t>Козлов Юрий Иванович</t>
  </si>
  <si>
    <t>12.11,4</t>
  </si>
  <si>
    <t>Сазгетдинова</t>
  </si>
  <si>
    <t>МБОУ "Гимназия № 125" Советского района г.Казани"</t>
  </si>
  <si>
    <t>Грачева</t>
  </si>
  <si>
    <t>04.12.2004</t>
  </si>
  <si>
    <t>Салимова Елена Вадимовна</t>
  </si>
  <si>
    <t>Муниципальное бюджетное общеобразовательное учреждение "Гимназия № 125" Советского района г.Казани"</t>
  </si>
  <si>
    <t xml:space="preserve">№ </t>
  </si>
  <si>
    <t>Апел.балл</t>
  </si>
  <si>
    <t>Итог балл</t>
  </si>
  <si>
    <t>Статус</t>
  </si>
  <si>
    <t>Макс.балл</t>
  </si>
  <si>
    <t>№</t>
  </si>
  <si>
    <t>Победитель</t>
  </si>
  <si>
    <t>Призер</t>
  </si>
  <si>
    <t>Участник</t>
  </si>
  <si>
    <t>Федорченко Роман Вячеславович</t>
  </si>
  <si>
    <t>Булатов Ильдар Фаритович</t>
  </si>
  <si>
    <t>А.</t>
  </si>
  <si>
    <t>Д.</t>
  </si>
  <si>
    <t>Э.</t>
  </si>
  <si>
    <t>Х.</t>
  </si>
  <si>
    <t>Р.</t>
  </si>
  <si>
    <t>Б.</t>
  </si>
  <si>
    <t>Е.</t>
  </si>
  <si>
    <t>К.</t>
  </si>
  <si>
    <t>М.</t>
  </si>
  <si>
    <t>И.</t>
  </si>
  <si>
    <t>Т.</t>
  </si>
  <si>
    <t>В.</t>
  </si>
  <si>
    <t>С.</t>
  </si>
  <si>
    <t>П.</t>
  </si>
  <si>
    <t>Н.</t>
  </si>
  <si>
    <t>Ш.</t>
  </si>
  <si>
    <t>Я.</t>
  </si>
  <si>
    <t>О.</t>
  </si>
  <si>
    <t>Г.</t>
  </si>
  <si>
    <t>n.</t>
  </si>
  <si>
    <t>Ф.</t>
  </si>
  <si>
    <t>Л.</t>
  </si>
  <si>
    <t>Ю.</t>
  </si>
  <si>
    <t>З.</t>
  </si>
  <si>
    <t>У.</t>
  </si>
  <si>
    <t>МБОУ "Школа №127"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</si>
</sst>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Font="1" applyBorder="1"/>
    <xf numFmtId="0" fontId="2" fillId="0" borderId="0" xfId="0" applyFont="1" applyFill="1"/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0" fontId="2" fillId="0" borderId="1" xfId="0" applyFont="1" applyFill="1" applyBorder="1"/>
    <xf numFmtId="0" fontId="1" fillId="0" borderId="0" xfId="0" applyFont="1" applyFill="1"/>
    <xf numFmtId="0" fontId="1" fillId="0" borderId="1" xfId="0" applyNumberFormat="1" applyFont="1" applyFill="1" applyBorder="1"/>
    <xf numFmtId="14" fontId="1" fillId="0" borderId="1" xfId="0" applyNumberFormat="1" applyFont="1" applyFill="1" applyBorder="1"/>
    <xf numFmtId="0" fontId="1" fillId="0" borderId="1" xfId="0" applyFont="1" applyFill="1" applyBorder="1" applyAlignment="1">
      <alignment horizontal="right"/>
    </xf>
    <xf numFmtId="0" fontId="1" fillId="0" borderId="2" xfId="0" applyFont="1" applyFill="1" applyBorder="1"/>
    <xf numFmtId="14" fontId="1" fillId="0" borderId="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5"/>
  <sheetViews>
    <sheetView workbookViewId="0">
      <selection activeCell="D2" sqref="D2"/>
    </sheetView>
  </sheetViews>
  <sheetFormatPr defaultRowHeight="15"/>
  <cols>
    <col min="4" max="4" width="15" customWidth="1"/>
    <col min="8" max="8" width="11.85546875" customWidth="1"/>
  </cols>
  <sheetData>
    <row r="1" spans="1:25">
      <c r="A1" s="1" t="s">
        <v>1612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1235</v>
      </c>
      <c r="L1" s="1" t="s">
        <v>1601</v>
      </c>
      <c r="M1" s="2" t="s">
        <v>1236</v>
      </c>
      <c r="N1" s="1" t="s">
        <v>1602</v>
      </c>
      <c r="O1" s="1" t="s">
        <v>1603</v>
      </c>
      <c r="P1" s="2" t="s">
        <v>1237</v>
      </c>
      <c r="Q1" s="1" t="s">
        <v>1603</v>
      </c>
      <c r="R1" s="2" t="s">
        <v>1238</v>
      </c>
      <c r="S1" s="1" t="s">
        <v>1613</v>
      </c>
      <c r="T1" s="1" t="s">
        <v>1614</v>
      </c>
      <c r="U1" s="1" t="s">
        <v>1616</v>
      </c>
      <c r="V1" s="1" t="s">
        <v>1615</v>
      </c>
      <c r="W1" s="2" t="s">
        <v>9</v>
      </c>
      <c r="X1" s="2" t="s">
        <v>10</v>
      </c>
      <c r="Y1" s="2" t="s">
        <v>0</v>
      </c>
    </row>
    <row r="2" spans="1:25" s="7" customFormat="1">
      <c r="A2" s="5">
        <v>1</v>
      </c>
      <c r="B2" s="5" t="s">
        <v>185</v>
      </c>
      <c r="C2" s="5" t="s">
        <v>207</v>
      </c>
      <c r="D2" s="5" t="s">
        <v>208</v>
      </c>
      <c r="E2" s="5" t="s">
        <v>1636</v>
      </c>
      <c r="F2" s="5" t="s">
        <v>1629</v>
      </c>
      <c r="G2" s="5" t="s">
        <v>14</v>
      </c>
      <c r="H2" s="4" t="s">
        <v>209</v>
      </c>
      <c r="I2" s="5">
        <v>8</v>
      </c>
      <c r="J2" s="5">
        <v>8</v>
      </c>
      <c r="K2" s="5">
        <v>38</v>
      </c>
      <c r="L2" s="5">
        <f t="shared" ref="L2:L33" si="0">30*K2/45</f>
        <v>25.333333333333332</v>
      </c>
      <c r="M2" s="5" t="s">
        <v>1240</v>
      </c>
      <c r="N2" s="5">
        <v>519</v>
      </c>
      <c r="O2" s="5">
        <f t="shared" ref="O2:O39" si="1">35*470.4/N2</f>
        <v>31.722543352601157</v>
      </c>
      <c r="P2" s="5">
        <v>19.399999999999999</v>
      </c>
      <c r="Q2" s="5">
        <f t="shared" ref="Q2:Q33" si="2">35*P2/20</f>
        <v>33.950000000000003</v>
      </c>
      <c r="R2" s="5">
        <f t="shared" ref="R2:R39" si="3">L2+O2+Q2</f>
        <v>91.005876685934496</v>
      </c>
      <c r="S2" s="5"/>
      <c r="T2" s="5">
        <v>91.005876685934496</v>
      </c>
      <c r="U2" s="5">
        <v>100</v>
      </c>
      <c r="V2" s="5" t="s">
        <v>1618</v>
      </c>
      <c r="W2" s="5" t="s">
        <v>210</v>
      </c>
      <c r="X2" s="5" t="s">
        <v>211</v>
      </c>
      <c r="Y2" s="5" t="s">
        <v>185</v>
      </c>
    </row>
    <row r="3" spans="1:25" s="7" customFormat="1">
      <c r="A3" s="5">
        <v>2</v>
      </c>
      <c r="B3" s="5" t="s">
        <v>977</v>
      </c>
      <c r="C3" s="5" t="s">
        <v>1185</v>
      </c>
      <c r="D3" s="5" t="s">
        <v>1186</v>
      </c>
      <c r="E3" s="5" t="s">
        <v>1632</v>
      </c>
      <c r="F3" s="5" t="s">
        <v>1644</v>
      </c>
      <c r="G3" s="5" t="s">
        <v>14</v>
      </c>
      <c r="H3" s="4" t="s">
        <v>1187</v>
      </c>
      <c r="I3" s="5">
        <v>7</v>
      </c>
      <c r="J3" s="5">
        <v>7</v>
      </c>
      <c r="K3" s="5">
        <v>36</v>
      </c>
      <c r="L3" s="5">
        <f t="shared" si="0"/>
        <v>24</v>
      </c>
      <c r="M3" s="5" t="s">
        <v>1390</v>
      </c>
      <c r="N3" s="5">
        <v>508.8</v>
      </c>
      <c r="O3" s="5">
        <f t="shared" si="1"/>
        <v>32.358490566037737</v>
      </c>
      <c r="P3" s="5">
        <v>19.399999999999999</v>
      </c>
      <c r="Q3" s="5">
        <f t="shared" si="2"/>
        <v>33.950000000000003</v>
      </c>
      <c r="R3" s="5">
        <f t="shared" si="3"/>
        <v>90.308490566037733</v>
      </c>
      <c r="S3" s="5"/>
      <c r="T3" s="5">
        <v>90.308490566037733</v>
      </c>
      <c r="U3" s="5">
        <v>100</v>
      </c>
      <c r="V3" s="5" t="s">
        <v>1618</v>
      </c>
      <c r="W3" s="5" t="s">
        <v>1188</v>
      </c>
      <c r="X3" s="5" t="s">
        <v>1189</v>
      </c>
      <c r="Y3" s="5" t="s">
        <v>977</v>
      </c>
    </row>
    <row r="4" spans="1:25" s="7" customFormat="1">
      <c r="A4" s="5">
        <v>3</v>
      </c>
      <c r="B4" s="5" t="s">
        <v>735</v>
      </c>
      <c r="C4" s="5" t="s">
        <v>969</v>
      </c>
      <c r="D4" s="5" t="s">
        <v>884</v>
      </c>
      <c r="E4" s="5" t="s">
        <v>1623</v>
      </c>
      <c r="F4" s="5" t="s">
        <v>1627</v>
      </c>
      <c r="G4" s="5" t="s">
        <v>14</v>
      </c>
      <c r="H4" s="4" t="s">
        <v>970</v>
      </c>
      <c r="I4" s="5">
        <v>7</v>
      </c>
      <c r="J4" s="5">
        <v>7</v>
      </c>
      <c r="K4" s="5">
        <v>40</v>
      </c>
      <c r="L4" s="5">
        <f t="shared" si="0"/>
        <v>26.666666666666668</v>
      </c>
      <c r="M4" s="5" t="s">
        <v>1257</v>
      </c>
      <c r="N4" s="5">
        <v>535.70000000000005</v>
      </c>
      <c r="O4" s="5">
        <f t="shared" si="1"/>
        <v>30.733619563188348</v>
      </c>
      <c r="P4" s="5">
        <v>18.7</v>
      </c>
      <c r="Q4" s="5">
        <f t="shared" si="2"/>
        <v>32.725000000000001</v>
      </c>
      <c r="R4" s="5">
        <f t="shared" si="3"/>
        <v>90.125286229855021</v>
      </c>
      <c r="S4" s="5"/>
      <c r="T4" s="5">
        <v>90.125286229855021</v>
      </c>
      <c r="U4" s="5">
        <v>100</v>
      </c>
      <c r="V4" s="5" t="s">
        <v>1618</v>
      </c>
      <c r="W4" s="5" t="s">
        <v>971</v>
      </c>
      <c r="X4" s="5" t="s">
        <v>972</v>
      </c>
      <c r="Y4" s="5" t="s">
        <v>735</v>
      </c>
    </row>
    <row r="5" spans="1:25" s="7" customFormat="1">
      <c r="A5" s="5">
        <v>4</v>
      </c>
      <c r="B5" s="5" t="s">
        <v>735</v>
      </c>
      <c r="C5" s="5" t="s">
        <v>864</v>
      </c>
      <c r="D5" s="5" t="s">
        <v>872</v>
      </c>
      <c r="E5" s="5" t="s">
        <v>1624</v>
      </c>
      <c r="F5" s="5" t="s">
        <v>1632</v>
      </c>
      <c r="G5" s="5" t="s">
        <v>14</v>
      </c>
      <c r="H5" s="4" t="s">
        <v>873</v>
      </c>
      <c r="I5" s="5">
        <v>8</v>
      </c>
      <c r="J5" s="5">
        <v>8</v>
      </c>
      <c r="K5" s="5">
        <v>42</v>
      </c>
      <c r="L5" s="5">
        <f t="shared" si="0"/>
        <v>28</v>
      </c>
      <c r="M5" s="5" t="s">
        <v>1267</v>
      </c>
      <c r="N5" s="5">
        <v>559.4</v>
      </c>
      <c r="O5" s="5">
        <f t="shared" si="1"/>
        <v>29.431533786199502</v>
      </c>
      <c r="P5" s="5">
        <v>18.600000000000001</v>
      </c>
      <c r="Q5" s="5">
        <f t="shared" si="2"/>
        <v>32.549999999999997</v>
      </c>
      <c r="R5" s="5">
        <f t="shared" si="3"/>
        <v>89.981533786199492</v>
      </c>
      <c r="S5" s="5"/>
      <c r="T5" s="5">
        <v>89.981533786199492</v>
      </c>
      <c r="U5" s="5">
        <v>100</v>
      </c>
      <c r="V5" s="5" t="s">
        <v>1618</v>
      </c>
      <c r="W5" s="5" t="s">
        <v>874</v>
      </c>
      <c r="X5" s="5" t="s">
        <v>868</v>
      </c>
      <c r="Y5" s="5" t="s">
        <v>735</v>
      </c>
    </row>
    <row r="6" spans="1:25" s="7" customFormat="1">
      <c r="A6" s="5">
        <v>5</v>
      </c>
      <c r="B6" s="5" t="s">
        <v>735</v>
      </c>
      <c r="C6" s="5" t="s">
        <v>746</v>
      </c>
      <c r="D6" s="8" t="s">
        <v>1234</v>
      </c>
      <c r="E6" s="8" t="s">
        <v>1634</v>
      </c>
      <c r="F6" s="8" t="s">
        <v>1623</v>
      </c>
      <c r="G6" s="8" t="s">
        <v>14</v>
      </c>
      <c r="H6" s="8" t="s">
        <v>687</v>
      </c>
      <c r="I6" s="8">
        <v>7</v>
      </c>
      <c r="J6" s="8">
        <v>7</v>
      </c>
      <c r="K6" s="8">
        <v>40</v>
      </c>
      <c r="L6" s="5">
        <f t="shared" si="0"/>
        <v>26.666666666666668</v>
      </c>
      <c r="M6" s="5" t="s">
        <v>1272</v>
      </c>
      <c r="N6" s="5">
        <v>540.6</v>
      </c>
      <c r="O6" s="5">
        <f t="shared" si="1"/>
        <v>30.455049944506104</v>
      </c>
      <c r="P6" s="8">
        <v>18.5</v>
      </c>
      <c r="Q6" s="5">
        <f t="shared" si="2"/>
        <v>32.375</v>
      </c>
      <c r="R6" s="5">
        <f t="shared" si="3"/>
        <v>89.496716611172772</v>
      </c>
      <c r="S6" s="5"/>
      <c r="T6" s="5">
        <v>89.496716611172772</v>
      </c>
      <c r="U6" s="5">
        <v>100</v>
      </c>
      <c r="V6" s="5" t="s">
        <v>1618</v>
      </c>
      <c r="W6" s="8" t="s">
        <v>747</v>
      </c>
      <c r="X6" s="8"/>
      <c r="Y6" s="8" t="s">
        <v>748</v>
      </c>
    </row>
    <row r="7" spans="1:25" s="7" customFormat="1">
      <c r="A7" s="5">
        <v>6</v>
      </c>
      <c r="B7" s="5" t="s">
        <v>735</v>
      </c>
      <c r="C7" s="5" t="s">
        <v>864</v>
      </c>
      <c r="D7" s="5" t="s">
        <v>865</v>
      </c>
      <c r="E7" s="5" t="s">
        <v>1623</v>
      </c>
      <c r="F7" s="5" t="s">
        <v>1643</v>
      </c>
      <c r="G7" s="5" t="s">
        <v>14</v>
      </c>
      <c r="H7" s="4" t="s">
        <v>866</v>
      </c>
      <c r="I7" s="5">
        <v>7</v>
      </c>
      <c r="J7" s="5">
        <v>7</v>
      </c>
      <c r="K7" s="5">
        <v>40</v>
      </c>
      <c r="L7" s="5">
        <f t="shared" si="0"/>
        <v>26.666666666666668</v>
      </c>
      <c r="M7" s="5" t="s">
        <v>1252</v>
      </c>
      <c r="N7" s="5">
        <v>563.9</v>
      </c>
      <c r="O7" s="5">
        <f t="shared" si="1"/>
        <v>29.196666075545309</v>
      </c>
      <c r="P7" s="8">
        <v>19</v>
      </c>
      <c r="Q7" s="5">
        <f t="shared" si="2"/>
        <v>33.25</v>
      </c>
      <c r="R7" s="5">
        <f t="shared" si="3"/>
        <v>89.113332742211981</v>
      </c>
      <c r="S7" s="5"/>
      <c r="T7" s="5">
        <v>89.113332742211981</v>
      </c>
      <c r="U7" s="5">
        <v>100</v>
      </c>
      <c r="V7" s="5" t="s">
        <v>1619</v>
      </c>
      <c r="W7" s="5" t="s">
        <v>867</v>
      </c>
      <c r="X7" s="5" t="s">
        <v>868</v>
      </c>
      <c r="Y7" s="5" t="s">
        <v>735</v>
      </c>
    </row>
    <row r="8" spans="1:25" s="7" customFormat="1">
      <c r="A8" s="5">
        <v>7</v>
      </c>
      <c r="B8" s="5" t="s">
        <v>735</v>
      </c>
      <c r="C8" s="5" t="s">
        <v>746</v>
      </c>
      <c r="D8" s="8" t="s">
        <v>1220</v>
      </c>
      <c r="E8" s="8" t="s">
        <v>1623</v>
      </c>
      <c r="F8" s="8" t="s">
        <v>1623</v>
      </c>
      <c r="G8" s="8" t="s">
        <v>14</v>
      </c>
      <c r="H8" s="8" t="s">
        <v>307</v>
      </c>
      <c r="I8" s="8">
        <v>8</v>
      </c>
      <c r="J8" s="8">
        <v>8</v>
      </c>
      <c r="K8" s="8">
        <v>42</v>
      </c>
      <c r="L8" s="5">
        <f t="shared" si="0"/>
        <v>28</v>
      </c>
      <c r="M8" s="8" t="s">
        <v>1271</v>
      </c>
      <c r="N8" s="8">
        <v>604.4</v>
      </c>
      <c r="O8" s="5">
        <f t="shared" si="1"/>
        <v>27.240238252812709</v>
      </c>
      <c r="P8" s="8">
        <v>19.3</v>
      </c>
      <c r="Q8" s="5">
        <f t="shared" si="2"/>
        <v>33.774999999999999</v>
      </c>
      <c r="R8" s="5">
        <f t="shared" si="3"/>
        <v>89.015238252812708</v>
      </c>
      <c r="S8" s="5"/>
      <c r="T8" s="5">
        <v>89.015238252812708</v>
      </c>
      <c r="U8" s="5">
        <v>100</v>
      </c>
      <c r="V8" s="5" t="s">
        <v>1619</v>
      </c>
      <c r="W8" s="8" t="s">
        <v>762</v>
      </c>
      <c r="X8" s="5"/>
      <c r="Y8" s="5"/>
    </row>
    <row r="9" spans="1:25" s="7" customFormat="1">
      <c r="A9" s="5">
        <v>8</v>
      </c>
      <c r="B9" s="5" t="s">
        <v>977</v>
      </c>
      <c r="C9" s="5" t="s">
        <v>1069</v>
      </c>
      <c r="D9" s="5" t="s">
        <v>1072</v>
      </c>
      <c r="E9" s="5" t="s">
        <v>1634</v>
      </c>
      <c r="F9" s="5" t="s">
        <v>1623</v>
      </c>
      <c r="G9" s="5" t="s">
        <v>14</v>
      </c>
      <c r="H9" s="4" t="s">
        <v>1073</v>
      </c>
      <c r="I9" s="5">
        <v>8</v>
      </c>
      <c r="J9" s="5">
        <v>8</v>
      </c>
      <c r="K9" s="5">
        <v>38</v>
      </c>
      <c r="L9" s="5">
        <f t="shared" si="0"/>
        <v>25.333333333333332</v>
      </c>
      <c r="M9" s="5" t="s">
        <v>1391</v>
      </c>
      <c r="N9" s="5">
        <v>567.70000000000005</v>
      </c>
      <c r="O9" s="5">
        <f t="shared" si="1"/>
        <v>29.001233045622687</v>
      </c>
      <c r="P9" s="5">
        <v>19.8</v>
      </c>
      <c r="Q9" s="5">
        <f t="shared" si="2"/>
        <v>34.65</v>
      </c>
      <c r="R9" s="5">
        <f t="shared" si="3"/>
        <v>88.984566378956018</v>
      </c>
      <c r="S9" s="5"/>
      <c r="T9" s="5">
        <v>88.984566378956018</v>
      </c>
      <c r="U9" s="5">
        <v>100</v>
      </c>
      <c r="V9" s="5" t="s">
        <v>1619</v>
      </c>
      <c r="W9" s="5" t="s">
        <v>1070</v>
      </c>
      <c r="X9" s="5" t="s">
        <v>1071</v>
      </c>
      <c r="Y9" s="5" t="s">
        <v>977</v>
      </c>
    </row>
    <row r="10" spans="1:25" s="7" customFormat="1">
      <c r="A10" s="5">
        <v>9</v>
      </c>
      <c r="B10" s="5" t="s">
        <v>282</v>
      </c>
      <c r="C10" s="5" t="s">
        <v>372</v>
      </c>
      <c r="D10" s="5" t="s">
        <v>373</v>
      </c>
      <c r="E10" s="5" t="s">
        <v>1623</v>
      </c>
      <c r="F10" s="5" t="s">
        <v>1624</v>
      </c>
      <c r="G10" s="5" t="s">
        <v>14</v>
      </c>
      <c r="H10" s="4" t="s">
        <v>374</v>
      </c>
      <c r="I10" s="5">
        <v>7</v>
      </c>
      <c r="J10" s="5">
        <v>7</v>
      </c>
      <c r="K10" s="5">
        <v>31</v>
      </c>
      <c r="L10" s="5">
        <f t="shared" si="0"/>
        <v>20.666666666666668</v>
      </c>
      <c r="M10" s="5" t="s">
        <v>1292</v>
      </c>
      <c r="N10" s="5">
        <v>518.6</v>
      </c>
      <c r="O10" s="5">
        <f t="shared" si="1"/>
        <v>31.747011183956804</v>
      </c>
      <c r="P10" s="5">
        <v>18</v>
      </c>
      <c r="Q10" s="5">
        <f t="shared" si="2"/>
        <v>31.5</v>
      </c>
      <c r="R10" s="5">
        <f t="shared" si="3"/>
        <v>83.913677850623472</v>
      </c>
      <c r="S10" s="5">
        <v>4.67</v>
      </c>
      <c r="T10" s="5">
        <v>88.580344517290143</v>
      </c>
      <c r="U10" s="5">
        <v>100</v>
      </c>
      <c r="V10" s="5" t="s">
        <v>1619</v>
      </c>
      <c r="W10" s="5" t="s">
        <v>375</v>
      </c>
      <c r="X10" s="5" t="s">
        <v>372</v>
      </c>
      <c r="Y10" s="5" t="s">
        <v>282</v>
      </c>
    </row>
    <row r="11" spans="1:25" s="7" customFormat="1">
      <c r="A11" s="5">
        <v>10</v>
      </c>
      <c r="B11" s="5" t="s">
        <v>735</v>
      </c>
      <c r="C11" s="5" t="s">
        <v>746</v>
      </c>
      <c r="D11" s="8" t="s">
        <v>142</v>
      </c>
      <c r="E11" s="8" t="s">
        <v>1630</v>
      </c>
      <c r="F11" s="8" t="s">
        <v>1632</v>
      </c>
      <c r="G11" s="8" t="s">
        <v>14</v>
      </c>
      <c r="H11" s="8" t="s">
        <v>1233</v>
      </c>
      <c r="I11" s="8">
        <v>7</v>
      </c>
      <c r="J11" s="8">
        <v>7</v>
      </c>
      <c r="K11" s="8">
        <v>41</v>
      </c>
      <c r="L11" s="5">
        <f t="shared" si="0"/>
        <v>27.333333333333332</v>
      </c>
      <c r="M11" s="5" t="s">
        <v>1273</v>
      </c>
      <c r="N11" s="5">
        <v>581.9</v>
      </c>
      <c r="O11" s="5">
        <f t="shared" si="1"/>
        <v>28.293521223577937</v>
      </c>
      <c r="P11" s="8">
        <v>18.8</v>
      </c>
      <c r="Q11" s="5">
        <f t="shared" si="2"/>
        <v>32.9</v>
      </c>
      <c r="R11" s="5">
        <f t="shared" si="3"/>
        <v>88.526854556911275</v>
      </c>
      <c r="S11" s="5"/>
      <c r="T11" s="5">
        <v>88.526854556911275</v>
      </c>
      <c r="U11" s="5">
        <v>100</v>
      </c>
      <c r="V11" s="5" t="s">
        <v>1619</v>
      </c>
      <c r="W11" s="8" t="s">
        <v>747</v>
      </c>
      <c r="X11" s="8"/>
      <c r="Y11" s="8" t="s">
        <v>748</v>
      </c>
    </row>
    <row r="12" spans="1:25" s="7" customFormat="1">
      <c r="A12" s="5">
        <v>11</v>
      </c>
      <c r="B12" s="5" t="s">
        <v>735</v>
      </c>
      <c r="C12" s="5" t="s">
        <v>818</v>
      </c>
      <c r="D12" s="5" t="s">
        <v>823</v>
      </c>
      <c r="E12" s="5" t="s">
        <v>1623</v>
      </c>
      <c r="F12" s="5" t="s">
        <v>1627</v>
      </c>
      <c r="G12" s="5" t="s">
        <v>14</v>
      </c>
      <c r="H12" s="4" t="s">
        <v>824</v>
      </c>
      <c r="I12" s="5">
        <v>8</v>
      </c>
      <c r="J12" s="5">
        <v>8</v>
      </c>
      <c r="K12" s="5">
        <v>41</v>
      </c>
      <c r="L12" s="5">
        <f t="shared" si="0"/>
        <v>27.333333333333332</v>
      </c>
      <c r="M12" s="5" t="s">
        <v>1264</v>
      </c>
      <c r="N12" s="5">
        <v>576.9</v>
      </c>
      <c r="O12" s="5">
        <f t="shared" si="1"/>
        <v>28.538741549661989</v>
      </c>
      <c r="P12" s="5">
        <v>18.600000000000001</v>
      </c>
      <c r="Q12" s="5">
        <f t="shared" si="2"/>
        <v>32.549999999999997</v>
      </c>
      <c r="R12" s="5">
        <f t="shared" si="3"/>
        <v>88.422074882995318</v>
      </c>
      <c r="S12" s="5"/>
      <c r="T12" s="5">
        <v>88.422074882995318</v>
      </c>
      <c r="U12" s="5">
        <v>100</v>
      </c>
      <c r="V12" s="5" t="s">
        <v>1619</v>
      </c>
      <c r="W12" s="5" t="s">
        <v>825</v>
      </c>
      <c r="X12" s="5" t="s">
        <v>822</v>
      </c>
      <c r="Y12" s="5" t="s">
        <v>735</v>
      </c>
    </row>
    <row r="13" spans="1:25" s="7" customFormat="1">
      <c r="A13" s="5">
        <v>12</v>
      </c>
      <c r="B13" s="5" t="s">
        <v>735</v>
      </c>
      <c r="C13" s="5" t="s">
        <v>736</v>
      </c>
      <c r="D13" s="5" t="s">
        <v>741</v>
      </c>
      <c r="E13" s="5" t="s">
        <v>1627</v>
      </c>
      <c r="F13" s="5" t="s">
        <v>1631</v>
      </c>
      <c r="G13" s="5" t="s">
        <v>14</v>
      </c>
      <c r="H13" s="4" t="s">
        <v>742</v>
      </c>
      <c r="I13" s="5">
        <v>8</v>
      </c>
      <c r="J13" s="5">
        <v>8</v>
      </c>
      <c r="K13" s="5">
        <v>40</v>
      </c>
      <c r="L13" s="5">
        <f t="shared" si="0"/>
        <v>26.666666666666668</v>
      </c>
      <c r="M13" s="5" t="s">
        <v>1259</v>
      </c>
      <c r="N13" s="5">
        <v>588.70000000000005</v>
      </c>
      <c r="O13" s="5">
        <f t="shared" si="1"/>
        <v>27.9667063020214</v>
      </c>
      <c r="P13" s="5">
        <v>19.3</v>
      </c>
      <c r="Q13" s="5">
        <f t="shared" si="2"/>
        <v>33.774999999999999</v>
      </c>
      <c r="R13" s="5">
        <f t="shared" si="3"/>
        <v>88.40837296868807</v>
      </c>
      <c r="S13" s="5"/>
      <c r="T13" s="5">
        <v>88.40837296868807</v>
      </c>
      <c r="U13" s="5">
        <v>100</v>
      </c>
      <c r="V13" s="5" t="s">
        <v>1619</v>
      </c>
      <c r="W13" s="5" t="s">
        <v>739</v>
      </c>
      <c r="X13" s="5" t="s">
        <v>740</v>
      </c>
      <c r="Y13" s="5" t="s">
        <v>735</v>
      </c>
    </row>
    <row r="14" spans="1:25" s="7" customFormat="1">
      <c r="A14" s="5">
        <v>13</v>
      </c>
      <c r="B14" s="5" t="s">
        <v>519</v>
      </c>
      <c r="C14" s="5" t="s">
        <v>620</v>
      </c>
      <c r="D14" s="5" t="s">
        <v>628</v>
      </c>
      <c r="E14" s="5" t="s">
        <v>1636</v>
      </c>
      <c r="F14" s="5" t="s">
        <v>1627</v>
      </c>
      <c r="G14" s="5" t="s">
        <v>14</v>
      </c>
      <c r="H14" s="4">
        <v>39248</v>
      </c>
      <c r="I14" s="5">
        <v>8</v>
      </c>
      <c r="J14" s="5">
        <v>8</v>
      </c>
      <c r="K14" s="5">
        <v>39.200000000000003</v>
      </c>
      <c r="L14" s="5">
        <f t="shared" si="0"/>
        <v>26.133333333333333</v>
      </c>
      <c r="M14" s="5" t="s">
        <v>1354</v>
      </c>
      <c r="N14" s="5">
        <v>578.79999999999995</v>
      </c>
      <c r="O14" s="5">
        <f t="shared" si="1"/>
        <v>28.445058742225296</v>
      </c>
      <c r="P14" s="5">
        <v>19.3</v>
      </c>
      <c r="Q14" s="5">
        <f t="shared" si="2"/>
        <v>33.774999999999999</v>
      </c>
      <c r="R14" s="5">
        <f t="shared" si="3"/>
        <v>88.353392075558617</v>
      </c>
      <c r="S14" s="5"/>
      <c r="T14" s="5">
        <v>88.353392075558617</v>
      </c>
      <c r="U14" s="5">
        <v>100</v>
      </c>
      <c r="V14" s="5" t="s">
        <v>1619</v>
      </c>
      <c r="W14" s="5" t="s">
        <v>623</v>
      </c>
      <c r="X14" s="5" t="s">
        <v>624</v>
      </c>
      <c r="Y14" s="5" t="s">
        <v>519</v>
      </c>
    </row>
    <row r="15" spans="1:25" s="7" customFormat="1">
      <c r="A15" s="5">
        <v>14</v>
      </c>
      <c r="B15" s="5" t="s">
        <v>519</v>
      </c>
      <c r="C15" s="5" t="s">
        <v>685</v>
      </c>
      <c r="D15" s="5" t="s">
        <v>686</v>
      </c>
      <c r="E15" s="5" t="s">
        <v>1634</v>
      </c>
      <c r="F15" s="5" t="s">
        <v>1635</v>
      </c>
      <c r="G15" s="5" t="s">
        <v>14</v>
      </c>
      <c r="H15" s="4" t="s">
        <v>687</v>
      </c>
      <c r="I15" s="5">
        <v>7</v>
      </c>
      <c r="J15" s="5">
        <v>7</v>
      </c>
      <c r="K15" s="5">
        <v>35</v>
      </c>
      <c r="L15" s="5">
        <f t="shared" si="0"/>
        <v>23.333333333333332</v>
      </c>
      <c r="M15" s="5" t="s">
        <v>1346</v>
      </c>
      <c r="N15" s="5">
        <v>537.5</v>
      </c>
      <c r="O15" s="5">
        <f t="shared" si="1"/>
        <v>30.630697674418606</v>
      </c>
      <c r="P15" s="5">
        <v>19.600000000000001</v>
      </c>
      <c r="Q15" s="5">
        <f t="shared" si="2"/>
        <v>34.299999999999997</v>
      </c>
      <c r="R15" s="5">
        <f t="shared" si="3"/>
        <v>88.264031007751939</v>
      </c>
      <c r="S15" s="5"/>
      <c r="T15" s="5">
        <v>88.264031007751939</v>
      </c>
      <c r="U15" s="5">
        <v>100</v>
      </c>
      <c r="V15" s="5" t="s">
        <v>1619</v>
      </c>
      <c r="W15" s="5" t="s">
        <v>688</v>
      </c>
      <c r="X15" s="5" t="s">
        <v>689</v>
      </c>
      <c r="Y15" s="5" t="s">
        <v>519</v>
      </c>
    </row>
    <row r="16" spans="1:25" s="7" customFormat="1">
      <c r="A16" s="5">
        <v>15</v>
      </c>
      <c r="B16" s="5" t="s">
        <v>519</v>
      </c>
      <c r="C16" s="5" t="s">
        <v>620</v>
      </c>
      <c r="D16" s="5" t="s">
        <v>626</v>
      </c>
      <c r="E16" s="5" t="s">
        <v>1623</v>
      </c>
      <c r="F16" s="5" t="s">
        <v>1623</v>
      </c>
      <c r="G16" s="5" t="s">
        <v>14</v>
      </c>
      <c r="H16" s="4" t="s">
        <v>627</v>
      </c>
      <c r="I16" s="5">
        <v>8</v>
      </c>
      <c r="J16" s="5">
        <v>8</v>
      </c>
      <c r="K16" s="5">
        <v>37</v>
      </c>
      <c r="L16" s="5">
        <f t="shared" si="0"/>
        <v>24.666666666666668</v>
      </c>
      <c r="M16" s="5" t="s">
        <v>1353</v>
      </c>
      <c r="N16" s="5">
        <v>564.1</v>
      </c>
      <c r="O16" s="5">
        <f t="shared" si="1"/>
        <v>29.186314483247649</v>
      </c>
      <c r="P16" s="5">
        <v>19.5</v>
      </c>
      <c r="Q16" s="5">
        <f t="shared" si="2"/>
        <v>34.125</v>
      </c>
      <c r="R16" s="5">
        <f t="shared" si="3"/>
        <v>87.977981149914314</v>
      </c>
      <c r="S16" s="5"/>
      <c r="T16" s="5">
        <v>87.977981149914314</v>
      </c>
      <c r="U16" s="5">
        <v>100</v>
      </c>
      <c r="V16" s="5" t="s">
        <v>1619</v>
      </c>
      <c r="W16" s="5" t="s">
        <v>623</v>
      </c>
      <c r="X16" s="5" t="s">
        <v>624</v>
      </c>
      <c r="Y16" s="5" t="s">
        <v>519</v>
      </c>
    </row>
    <row r="17" spans="1:25" s="7" customFormat="1">
      <c r="A17" s="5">
        <v>16</v>
      </c>
      <c r="B17" s="5" t="s">
        <v>977</v>
      </c>
      <c r="C17" s="5" t="s">
        <v>1144</v>
      </c>
      <c r="D17" s="5" t="s">
        <v>1145</v>
      </c>
      <c r="E17" s="5" t="s">
        <v>1645</v>
      </c>
      <c r="F17" s="5" t="s">
        <v>1629</v>
      </c>
      <c r="G17" s="5" t="s">
        <v>14</v>
      </c>
      <c r="H17" s="4" t="s">
        <v>1146</v>
      </c>
      <c r="I17" s="5">
        <v>7</v>
      </c>
      <c r="J17" s="5">
        <v>7</v>
      </c>
      <c r="K17" s="5">
        <v>39</v>
      </c>
      <c r="L17" s="5">
        <f t="shared" si="0"/>
        <v>26</v>
      </c>
      <c r="M17" s="5" t="s">
        <v>1388</v>
      </c>
      <c r="N17" s="5">
        <v>507.9</v>
      </c>
      <c r="O17" s="5">
        <f t="shared" si="1"/>
        <v>32.415829887773185</v>
      </c>
      <c r="P17" s="5">
        <v>16.7</v>
      </c>
      <c r="Q17" s="5">
        <f t="shared" si="2"/>
        <v>29.225000000000001</v>
      </c>
      <c r="R17" s="5">
        <f t="shared" si="3"/>
        <v>87.64082988777318</v>
      </c>
      <c r="S17" s="5"/>
      <c r="T17" s="5">
        <v>87.64082988777318</v>
      </c>
      <c r="U17" s="5">
        <v>100</v>
      </c>
      <c r="V17" s="5" t="s">
        <v>1619</v>
      </c>
      <c r="W17" s="5" t="s">
        <v>1147</v>
      </c>
      <c r="X17" s="5" t="s">
        <v>1148</v>
      </c>
      <c r="Y17" s="5" t="s">
        <v>977</v>
      </c>
    </row>
    <row r="18" spans="1:25" s="7" customFormat="1">
      <c r="A18" s="5">
        <v>17</v>
      </c>
      <c r="B18" s="5" t="s">
        <v>519</v>
      </c>
      <c r="C18" s="5" t="s">
        <v>520</v>
      </c>
      <c r="D18" s="5" t="s">
        <v>521</v>
      </c>
      <c r="E18" s="5" t="s">
        <v>1630</v>
      </c>
      <c r="F18" s="5" t="s">
        <v>1637</v>
      </c>
      <c r="G18" s="5" t="s">
        <v>14</v>
      </c>
      <c r="H18" s="4" t="s">
        <v>522</v>
      </c>
      <c r="I18" s="5">
        <v>8</v>
      </c>
      <c r="J18" s="5">
        <v>8</v>
      </c>
      <c r="K18" s="5">
        <v>36.4</v>
      </c>
      <c r="L18" s="5">
        <f t="shared" si="0"/>
        <v>24.266666666666666</v>
      </c>
      <c r="M18" s="5" t="s">
        <v>1348</v>
      </c>
      <c r="N18" s="5">
        <v>600.4</v>
      </c>
      <c r="O18" s="5">
        <f t="shared" si="1"/>
        <v>27.421718854097268</v>
      </c>
      <c r="P18" s="5">
        <v>19.399999999999999</v>
      </c>
      <c r="Q18" s="5">
        <f t="shared" si="2"/>
        <v>33.950000000000003</v>
      </c>
      <c r="R18" s="5">
        <f t="shared" si="3"/>
        <v>85.638385520763933</v>
      </c>
      <c r="S18" s="5">
        <v>2</v>
      </c>
      <c r="T18" s="5">
        <v>87.638385520763933</v>
      </c>
      <c r="U18" s="5">
        <v>100</v>
      </c>
      <c r="V18" s="5" t="s">
        <v>1619</v>
      </c>
      <c r="W18" s="5" t="s">
        <v>523</v>
      </c>
      <c r="X18" s="5" t="s">
        <v>520</v>
      </c>
      <c r="Y18" s="5" t="s">
        <v>519</v>
      </c>
    </row>
    <row r="19" spans="1:25" s="7" customFormat="1">
      <c r="A19" s="5">
        <v>18</v>
      </c>
      <c r="B19" s="5" t="s">
        <v>735</v>
      </c>
      <c r="C19" s="5" t="s">
        <v>860</v>
      </c>
      <c r="D19" s="8" t="s">
        <v>410</v>
      </c>
      <c r="E19" s="8" t="s">
        <v>1627</v>
      </c>
      <c r="F19" s="8" t="s">
        <v>1624</v>
      </c>
      <c r="G19" s="8" t="s">
        <v>14</v>
      </c>
      <c r="H19" s="8" t="s">
        <v>1228</v>
      </c>
      <c r="I19" s="8">
        <v>5</v>
      </c>
      <c r="J19" s="8">
        <v>7</v>
      </c>
      <c r="K19" s="8">
        <v>38.200000000000003</v>
      </c>
      <c r="L19" s="5">
        <f t="shared" si="0"/>
        <v>25.466666666666665</v>
      </c>
      <c r="M19" s="8" t="s">
        <v>1258</v>
      </c>
      <c r="N19" s="8">
        <v>618.5</v>
      </c>
      <c r="O19" s="5">
        <f t="shared" si="1"/>
        <v>26.619240097008891</v>
      </c>
      <c r="P19" s="8">
        <v>19.899999999999999</v>
      </c>
      <c r="Q19" s="5">
        <f t="shared" si="2"/>
        <v>34.825000000000003</v>
      </c>
      <c r="R19" s="5">
        <f t="shared" si="3"/>
        <v>86.910906763675555</v>
      </c>
      <c r="S19" s="5"/>
      <c r="T19" s="5">
        <v>86.910906763675555</v>
      </c>
      <c r="U19" s="5">
        <v>100</v>
      </c>
      <c r="V19" s="5" t="s">
        <v>1619</v>
      </c>
      <c r="W19" s="8" t="s">
        <v>861</v>
      </c>
      <c r="X19" s="8" t="s">
        <v>862</v>
      </c>
      <c r="Y19" s="8" t="s">
        <v>735</v>
      </c>
    </row>
    <row r="20" spans="1:25" s="7" customFormat="1">
      <c r="A20" s="5">
        <v>19</v>
      </c>
      <c r="B20" s="5" t="s">
        <v>401</v>
      </c>
      <c r="C20" s="5" t="s">
        <v>475</v>
      </c>
      <c r="D20" s="5" t="s">
        <v>476</v>
      </c>
      <c r="E20" s="5" t="s">
        <v>1644</v>
      </c>
      <c r="F20" s="5" t="s">
        <v>1624</v>
      </c>
      <c r="G20" s="5" t="s">
        <v>14</v>
      </c>
      <c r="H20" s="4" t="s">
        <v>477</v>
      </c>
      <c r="I20" s="5">
        <v>8</v>
      </c>
      <c r="J20" s="5">
        <v>8</v>
      </c>
      <c r="K20" s="5">
        <v>35</v>
      </c>
      <c r="L20" s="5">
        <f t="shared" si="0"/>
        <v>23.333333333333332</v>
      </c>
      <c r="M20" s="5" t="s">
        <v>1312</v>
      </c>
      <c r="N20" s="5">
        <v>568.20000000000005</v>
      </c>
      <c r="O20" s="5">
        <f t="shared" si="1"/>
        <v>28.975712777191127</v>
      </c>
      <c r="P20" s="5">
        <v>19.399999999999999</v>
      </c>
      <c r="Q20" s="5">
        <f t="shared" si="2"/>
        <v>33.950000000000003</v>
      </c>
      <c r="R20" s="5">
        <f t="shared" si="3"/>
        <v>86.259046110524466</v>
      </c>
      <c r="S20" s="5"/>
      <c r="T20" s="5">
        <v>86.259046110524466</v>
      </c>
      <c r="U20" s="5">
        <v>100</v>
      </c>
      <c r="V20" s="5" t="s">
        <v>1619</v>
      </c>
      <c r="W20" s="5" t="s">
        <v>478</v>
      </c>
      <c r="X20" s="5" t="s">
        <v>479</v>
      </c>
      <c r="Y20" s="5" t="s">
        <v>401</v>
      </c>
    </row>
    <row r="21" spans="1:25" s="7" customFormat="1">
      <c r="A21" s="5">
        <v>20</v>
      </c>
      <c r="B21" s="5" t="s">
        <v>977</v>
      </c>
      <c r="C21" s="5" t="s">
        <v>1144</v>
      </c>
      <c r="D21" s="5" t="s">
        <v>1151</v>
      </c>
      <c r="E21" s="5" t="s">
        <v>1623</v>
      </c>
      <c r="F21" s="5" t="s">
        <v>1632</v>
      </c>
      <c r="G21" s="5" t="s">
        <v>14</v>
      </c>
      <c r="H21" s="4">
        <v>38917</v>
      </c>
      <c r="I21" s="5">
        <v>8</v>
      </c>
      <c r="J21" s="5">
        <v>8</v>
      </c>
      <c r="K21" s="5">
        <v>41</v>
      </c>
      <c r="L21" s="5">
        <f t="shared" si="0"/>
        <v>27.333333333333332</v>
      </c>
      <c r="M21" s="5" t="s">
        <v>1389</v>
      </c>
      <c r="N21" s="5">
        <v>608.79999999999995</v>
      </c>
      <c r="O21" s="5">
        <f t="shared" si="1"/>
        <v>27.043363994743761</v>
      </c>
      <c r="P21" s="5">
        <v>18</v>
      </c>
      <c r="Q21" s="5">
        <f t="shared" si="2"/>
        <v>31.5</v>
      </c>
      <c r="R21" s="5">
        <f t="shared" si="3"/>
        <v>85.876697328077086</v>
      </c>
      <c r="S21" s="5"/>
      <c r="T21" s="5">
        <v>85.876697328077086</v>
      </c>
      <c r="U21" s="5">
        <v>100</v>
      </c>
      <c r="V21" s="5" t="s">
        <v>1619</v>
      </c>
      <c r="W21" s="5" t="s">
        <v>1152</v>
      </c>
      <c r="X21" s="5" t="s">
        <v>1153</v>
      </c>
      <c r="Y21" s="5" t="s">
        <v>977</v>
      </c>
    </row>
    <row r="22" spans="1:25" s="7" customFormat="1">
      <c r="A22" s="5">
        <v>21</v>
      </c>
      <c r="B22" s="5" t="s">
        <v>519</v>
      </c>
      <c r="C22" s="5" t="s">
        <v>620</v>
      </c>
      <c r="D22" s="5" t="s">
        <v>1232</v>
      </c>
      <c r="E22" s="5" t="s">
        <v>1630</v>
      </c>
      <c r="F22" s="5" t="s">
        <v>1627</v>
      </c>
      <c r="G22" s="5" t="s">
        <v>14</v>
      </c>
      <c r="H22" s="9">
        <v>39519</v>
      </c>
      <c r="I22" s="5">
        <v>6</v>
      </c>
      <c r="J22" s="5">
        <v>7</v>
      </c>
      <c r="K22" s="5">
        <v>33.200000000000003</v>
      </c>
      <c r="L22" s="5">
        <f t="shared" si="0"/>
        <v>22.133333333333336</v>
      </c>
      <c r="M22" s="5" t="s">
        <v>1347</v>
      </c>
      <c r="N22" s="5">
        <v>577.6</v>
      </c>
      <c r="O22" s="5">
        <f t="shared" si="1"/>
        <v>28.504155124653739</v>
      </c>
      <c r="P22" s="5">
        <v>19.899999999999999</v>
      </c>
      <c r="Q22" s="5">
        <f t="shared" si="2"/>
        <v>34.825000000000003</v>
      </c>
      <c r="R22" s="5">
        <f t="shared" si="3"/>
        <v>85.462488457987078</v>
      </c>
      <c r="S22" s="5"/>
      <c r="T22" s="5">
        <v>85.462488457987078</v>
      </c>
      <c r="U22" s="5">
        <v>100</v>
      </c>
      <c r="V22" s="5" t="s">
        <v>1619</v>
      </c>
      <c r="W22" s="5" t="s">
        <v>623</v>
      </c>
      <c r="X22" s="5" t="s">
        <v>624</v>
      </c>
      <c r="Y22" s="5" t="s">
        <v>519</v>
      </c>
    </row>
    <row r="23" spans="1:25" s="7" customFormat="1">
      <c r="A23" s="5">
        <v>22</v>
      </c>
      <c r="B23" s="5" t="s">
        <v>185</v>
      </c>
      <c r="C23" s="5" t="s">
        <v>215</v>
      </c>
      <c r="D23" s="5" t="s">
        <v>220</v>
      </c>
      <c r="E23" s="5" t="s">
        <v>1623</v>
      </c>
      <c r="F23" s="5" t="s">
        <v>1635</v>
      </c>
      <c r="G23" s="5" t="s">
        <v>14</v>
      </c>
      <c r="H23" s="4" t="s">
        <v>221</v>
      </c>
      <c r="I23" s="5">
        <v>8</v>
      </c>
      <c r="J23" s="5">
        <v>8</v>
      </c>
      <c r="K23" s="5">
        <v>38</v>
      </c>
      <c r="L23" s="5">
        <f t="shared" si="0"/>
        <v>25.333333333333332</v>
      </c>
      <c r="M23" s="5" t="s">
        <v>1241</v>
      </c>
      <c r="N23" s="5">
        <v>606.79999999999995</v>
      </c>
      <c r="O23" s="5">
        <f t="shared" si="1"/>
        <v>27.13249835201055</v>
      </c>
      <c r="P23" s="5">
        <v>18.8</v>
      </c>
      <c r="Q23" s="5">
        <f t="shared" si="2"/>
        <v>32.9</v>
      </c>
      <c r="R23" s="5">
        <f t="shared" si="3"/>
        <v>85.365831685343892</v>
      </c>
      <c r="S23" s="5"/>
      <c r="T23" s="5">
        <v>85.365831685343892</v>
      </c>
      <c r="U23" s="5">
        <v>100</v>
      </c>
      <c r="V23" s="5" t="s">
        <v>1619</v>
      </c>
      <c r="W23" s="5" t="s">
        <v>218</v>
      </c>
      <c r="X23" s="5" t="s">
        <v>219</v>
      </c>
      <c r="Y23" s="5" t="s">
        <v>185</v>
      </c>
    </row>
    <row r="24" spans="1:25" s="7" customFormat="1">
      <c r="A24" s="5">
        <v>23</v>
      </c>
      <c r="B24" s="5" t="s">
        <v>519</v>
      </c>
      <c r="C24" s="5" t="s">
        <v>620</v>
      </c>
      <c r="D24" s="5" t="s">
        <v>625</v>
      </c>
      <c r="E24" s="5" t="s">
        <v>1631</v>
      </c>
      <c r="F24" s="5" t="s">
        <v>1640</v>
      </c>
      <c r="G24" s="5" t="s">
        <v>14</v>
      </c>
      <c r="H24" s="4">
        <v>40079</v>
      </c>
      <c r="I24" s="5">
        <v>5</v>
      </c>
      <c r="J24" s="5">
        <v>7</v>
      </c>
      <c r="K24" s="5">
        <v>29.2</v>
      </c>
      <c r="L24" s="5">
        <f t="shared" si="0"/>
        <v>19.466666666666665</v>
      </c>
      <c r="M24" s="5" t="s">
        <v>1343</v>
      </c>
      <c r="N24" s="5">
        <v>521.29999999999995</v>
      </c>
      <c r="O24" s="5">
        <f t="shared" si="1"/>
        <v>31.582582006522159</v>
      </c>
      <c r="P24" s="5">
        <v>19.600000000000001</v>
      </c>
      <c r="Q24" s="5">
        <f t="shared" si="2"/>
        <v>34.299999999999997</v>
      </c>
      <c r="R24" s="5">
        <f t="shared" si="3"/>
        <v>85.349248673188825</v>
      </c>
      <c r="S24" s="5"/>
      <c r="T24" s="5">
        <v>85.349248673188825</v>
      </c>
      <c r="U24" s="5">
        <v>100</v>
      </c>
      <c r="V24" s="5" t="s">
        <v>1619</v>
      </c>
      <c r="W24" s="5" t="s">
        <v>623</v>
      </c>
      <c r="X24" s="5" t="s">
        <v>624</v>
      </c>
      <c r="Y24" s="5" t="s">
        <v>519</v>
      </c>
    </row>
    <row r="25" spans="1:25" s="7" customFormat="1">
      <c r="A25" s="5">
        <v>24</v>
      </c>
      <c r="B25" s="5" t="s">
        <v>977</v>
      </c>
      <c r="C25" s="5" t="s">
        <v>1038</v>
      </c>
      <c r="D25" s="5" t="s">
        <v>1039</v>
      </c>
      <c r="E25" s="5" t="s">
        <v>1634</v>
      </c>
      <c r="F25" s="5" t="s">
        <v>1634</v>
      </c>
      <c r="G25" s="5" t="s">
        <v>14</v>
      </c>
      <c r="H25" s="4" t="s">
        <v>1040</v>
      </c>
      <c r="I25" s="5">
        <v>7</v>
      </c>
      <c r="J25" s="5">
        <v>7</v>
      </c>
      <c r="K25" s="5">
        <v>38</v>
      </c>
      <c r="L25" s="5">
        <f t="shared" si="0"/>
        <v>25.333333333333332</v>
      </c>
      <c r="M25" s="5" t="s">
        <v>1380</v>
      </c>
      <c r="N25" s="5">
        <v>646.70000000000005</v>
      </c>
      <c r="O25" s="5">
        <f t="shared" si="1"/>
        <v>25.458481521571052</v>
      </c>
      <c r="P25" s="5">
        <v>19.100000000000001</v>
      </c>
      <c r="Q25" s="5">
        <f t="shared" si="2"/>
        <v>33.424999999999997</v>
      </c>
      <c r="R25" s="5">
        <f t="shared" si="3"/>
        <v>84.216814854904385</v>
      </c>
      <c r="S25" s="5"/>
      <c r="T25" s="5">
        <v>84.216814854904385</v>
      </c>
      <c r="U25" s="5">
        <v>100</v>
      </c>
      <c r="V25" s="5" t="s">
        <v>1619</v>
      </c>
      <c r="W25" s="5" t="s">
        <v>1041</v>
      </c>
      <c r="X25" s="5" t="s">
        <v>1042</v>
      </c>
      <c r="Y25" s="5" t="s">
        <v>977</v>
      </c>
    </row>
    <row r="26" spans="1:25" s="7" customFormat="1">
      <c r="A26" s="5">
        <v>25</v>
      </c>
      <c r="B26" s="5" t="s">
        <v>735</v>
      </c>
      <c r="C26" s="5" t="s">
        <v>947</v>
      </c>
      <c r="D26" s="5" t="s">
        <v>948</v>
      </c>
      <c r="E26" s="5" t="s">
        <v>1631</v>
      </c>
      <c r="F26" s="5" t="s">
        <v>1623</v>
      </c>
      <c r="G26" s="5" t="s">
        <v>14</v>
      </c>
      <c r="H26" s="4" t="s">
        <v>949</v>
      </c>
      <c r="I26" s="5">
        <v>7</v>
      </c>
      <c r="J26" s="5">
        <v>7</v>
      </c>
      <c r="K26" s="5">
        <v>34</v>
      </c>
      <c r="L26" s="5">
        <f t="shared" si="0"/>
        <v>22.666666666666668</v>
      </c>
      <c r="M26" s="5" t="s">
        <v>1255</v>
      </c>
      <c r="N26" s="5">
        <v>596.9</v>
      </c>
      <c r="O26" s="5">
        <f t="shared" si="1"/>
        <v>27.582509633104372</v>
      </c>
      <c r="P26" s="5">
        <v>19.3</v>
      </c>
      <c r="Q26" s="5">
        <f t="shared" si="2"/>
        <v>33.774999999999999</v>
      </c>
      <c r="R26" s="5">
        <f t="shared" si="3"/>
        <v>84.024176299771028</v>
      </c>
      <c r="S26" s="5"/>
      <c r="T26" s="5">
        <v>84.024176299771028</v>
      </c>
      <c r="U26" s="5">
        <v>100</v>
      </c>
      <c r="V26" s="5" t="s">
        <v>1619</v>
      </c>
      <c r="W26" s="5" t="s">
        <v>950</v>
      </c>
      <c r="X26" s="5" t="s">
        <v>951</v>
      </c>
      <c r="Y26" s="5" t="s">
        <v>735</v>
      </c>
    </row>
    <row r="27" spans="1:25" s="7" customFormat="1">
      <c r="A27" s="5">
        <v>26</v>
      </c>
      <c r="B27" s="5" t="s">
        <v>735</v>
      </c>
      <c r="C27" s="5" t="s">
        <v>746</v>
      </c>
      <c r="D27" s="5" t="s">
        <v>752</v>
      </c>
      <c r="E27" s="5" t="s">
        <v>1623</v>
      </c>
      <c r="F27" s="5" t="s">
        <v>1632</v>
      </c>
      <c r="G27" s="5" t="s">
        <v>14</v>
      </c>
      <c r="H27" s="4" t="s">
        <v>753</v>
      </c>
      <c r="I27" s="5">
        <v>8</v>
      </c>
      <c r="J27" s="5">
        <v>8</v>
      </c>
      <c r="K27" s="5">
        <v>41</v>
      </c>
      <c r="L27" s="5">
        <f t="shared" si="0"/>
        <v>27.333333333333332</v>
      </c>
      <c r="M27" s="5" t="s">
        <v>1260</v>
      </c>
      <c r="N27" s="5">
        <v>705</v>
      </c>
      <c r="O27" s="5">
        <f t="shared" si="1"/>
        <v>23.353191489361702</v>
      </c>
      <c r="P27" s="5">
        <v>18.899999999999999</v>
      </c>
      <c r="Q27" s="5">
        <f t="shared" si="2"/>
        <v>33.075000000000003</v>
      </c>
      <c r="R27" s="5">
        <f t="shared" si="3"/>
        <v>83.761524822695037</v>
      </c>
      <c r="S27" s="5"/>
      <c r="T27" s="5">
        <v>83.761524822695037</v>
      </c>
      <c r="U27" s="5">
        <v>100</v>
      </c>
      <c r="V27" s="5" t="s">
        <v>1619</v>
      </c>
      <c r="W27" s="5" t="s">
        <v>754</v>
      </c>
      <c r="X27" s="5" t="s">
        <v>748</v>
      </c>
      <c r="Y27" s="5" t="s">
        <v>735</v>
      </c>
    </row>
    <row r="28" spans="1:25" s="7" customFormat="1">
      <c r="A28" s="5">
        <v>27</v>
      </c>
      <c r="B28" s="5" t="s">
        <v>401</v>
      </c>
      <c r="C28" s="5" t="s">
        <v>445</v>
      </c>
      <c r="D28" s="5" t="s">
        <v>450</v>
      </c>
      <c r="E28" s="5" t="s">
        <v>1647</v>
      </c>
      <c r="F28" s="5" t="s">
        <v>1629</v>
      </c>
      <c r="G28" s="5" t="s">
        <v>14</v>
      </c>
      <c r="H28" s="4" t="s">
        <v>451</v>
      </c>
      <c r="I28" s="5">
        <v>7</v>
      </c>
      <c r="J28" s="5">
        <v>7</v>
      </c>
      <c r="K28" s="5">
        <v>30</v>
      </c>
      <c r="L28" s="5">
        <f t="shared" si="0"/>
        <v>20</v>
      </c>
      <c r="M28" s="5" t="s">
        <v>1307</v>
      </c>
      <c r="N28" s="5">
        <v>546.29999999999995</v>
      </c>
      <c r="O28" s="5">
        <f t="shared" si="1"/>
        <v>30.137287204832511</v>
      </c>
      <c r="P28" s="5">
        <v>19.100000000000001</v>
      </c>
      <c r="Q28" s="5">
        <f t="shared" si="2"/>
        <v>33.424999999999997</v>
      </c>
      <c r="R28" s="5">
        <f t="shared" si="3"/>
        <v>83.562287204832501</v>
      </c>
      <c r="S28" s="5"/>
      <c r="T28" s="5">
        <v>83.562287204832501</v>
      </c>
      <c r="U28" s="5">
        <v>100</v>
      </c>
      <c r="V28" s="5" t="s">
        <v>1619</v>
      </c>
      <c r="W28" s="5" t="s">
        <v>448</v>
      </c>
      <c r="X28" s="5" t="s">
        <v>449</v>
      </c>
      <c r="Y28" s="5" t="s">
        <v>401</v>
      </c>
    </row>
    <row r="29" spans="1:25" s="7" customFormat="1">
      <c r="A29" s="5">
        <v>28</v>
      </c>
      <c r="B29" s="5" t="s">
        <v>282</v>
      </c>
      <c r="C29" s="5" t="s">
        <v>354</v>
      </c>
      <c r="D29" s="5" t="s">
        <v>359</v>
      </c>
      <c r="E29" s="5" t="s">
        <v>1623</v>
      </c>
      <c r="F29" s="5" t="s">
        <v>1623</v>
      </c>
      <c r="G29" s="5" t="s">
        <v>14</v>
      </c>
      <c r="H29" s="4" t="s">
        <v>360</v>
      </c>
      <c r="I29" s="5">
        <v>8</v>
      </c>
      <c r="J29" s="5">
        <v>8</v>
      </c>
      <c r="K29" s="5">
        <v>29</v>
      </c>
      <c r="L29" s="5">
        <f t="shared" si="0"/>
        <v>19.333333333333332</v>
      </c>
      <c r="M29" s="5" t="s">
        <v>1297</v>
      </c>
      <c r="N29" s="5">
        <v>563.5</v>
      </c>
      <c r="O29" s="5">
        <f t="shared" si="1"/>
        <v>29.217391304347824</v>
      </c>
      <c r="P29" s="5">
        <v>19.8</v>
      </c>
      <c r="Q29" s="5">
        <f t="shared" si="2"/>
        <v>34.65</v>
      </c>
      <c r="R29" s="5">
        <f t="shared" si="3"/>
        <v>83.200724637681162</v>
      </c>
      <c r="S29" s="5"/>
      <c r="T29" s="5">
        <v>83.200724637681162</v>
      </c>
      <c r="U29" s="5">
        <v>100</v>
      </c>
      <c r="V29" s="5" t="s">
        <v>1619</v>
      </c>
      <c r="W29" s="5" t="s">
        <v>361</v>
      </c>
      <c r="X29" s="5" t="s">
        <v>358</v>
      </c>
      <c r="Y29" s="5" t="s">
        <v>282</v>
      </c>
    </row>
    <row r="30" spans="1:25" s="7" customFormat="1">
      <c r="A30" s="5">
        <v>29</v>
      </c>
      <c r="B30" s="5" t="s">
        <v>11</v>
      </c>
      <c r="C30" s="5" t="s">
        <v>49</v>
      </c>
      <c r="D30" s="5" t="s">
        <v>54</v>
      </c>
      <c r="E30" s="5" t="s">
        <v>1623</v>
      </c>
      <c r="F30" s="5" t="s">
        <v>1635</v>
      </c>
      <c r="G30" s="5" t="s">
        <v>14</v>
      </c>
      <c r="H30" s="4" t="s">
        <v>55</v>
      </c>
      <c r="I30" s="5">
        <v>8</v>
      </c>
      <c r="J30" s="5">
        <v>8</v>
      </c>
      <c r="K30" s="5">
        <v>34</v>
      </c>
      <c r="L30" s="5">
        <f t="shared" si="0"/>
        <v>22.666666666666668</v>
      </c>
      <c r="M30" s="5" t="s">
        <v>1329</v>
      </c>
      <c r="N30" s="5">
        <v>623.6</v>
      </c>
      <c r="O30" s="5">
        <f t="shared" si="1"/>
        <v>26.401539448364336</v>
      </c>
      <c r="P30" s="5">
        <v>19.5</v>
      </c>
      <c r="Q30" s="5">
        <f t="shared" si="2"/>
        <v>34.125</v>
      </c>
      <c r="R30" s="5">
        <f t="shared" si="3"/>
        <v>83.193206115031003</v>
      </c>
      <c r="S30" s="5"/>
      <c r="T30" s="5">
        <v>83.193206115031003</v>
      </c>
      <c r="U30" s="5">
        <v>100</v>
      </c>
      <c r="V30" s="5" t="s">
        <v>1619</v>
      </c>
      <c r="W30" s="5" t="s">
        <v>52</v>
      </c>
      <c r="X30" s="5" t="s">
        <v>53</v>
      </c>
      <c r="Y30" s="5" t="s">
        <v>11</v>
      </c>
    </row>
    <row r="31" spans="1:25" s="7" customFormat="1">
      <c r="A31" s="5">
        <v>30</v>
      </c>
      <c r="B31" s="5" t="s">
        <v>519</v>
      </c>
      <c r="C31" s="5" t="s">
        <v>550</v>
      </c>
      <c r="D31" s="5" t="s">
        <v>555</v>
      </c>
      <c r="E31" s="5" t="s">
        <v>1625</v>
      </c>
      <c r="F31" s="5" t="s">
        <v>1625</v>
      </c>
      <c r="G31" s="5" t="s">
        <v>14</v>
      </c>
      <c r="H31" s="4" t="s">
        <v>556</v>
      </c>
      <c r="I31" s="5">
        <v>8</v>
      </c>
      <c r="J31" s="5">
        <v>8</v>
      </c>
      <c r="K31" s="5">
        <v>34</v>
      </c>
      <c r="L31" s="5">
        <f t="shared" si="0"/>
        <v>22.666666666666668</v>
      </c>
      <c r="M31" s="5" t="s">
        <v>1358</v>
      </c>
      <c r="N31" s="5">
        <v>625.5</v>
      </c>
      <c r="O31" s="5">
        <f t="shared" si="1"/>
        <v>26.321342925659472</v>
      </c>
      <c r="P31" s="5">
        <v>19.399999999999999</v>
      </c>
      <c r="Q31" s="5">
        <f t="shared" si="2"/>
        <v>33.950000000000003</v>
      </c>
      <c r="R31" s="5">
        <f t="shared" si="3"/>
        <v>82.938009592326139</v>
      </c>
      <c r="S31" s="5"/>
      <c r="T31" s="5">
        <v>82.938009592326139</v>
      </c>
      <c r="U31" s="5">
        <v>100</v>
      </c>
      <c r="V31" s="5" t="s">
        <v>1619</v>
      </c>
      <c r="W31" s="5" t="s">
        <v>553</v>
      </c>
      <c r="X31" s="5" t="s">
        <v>554</v>
      </c>
      <c r="Y31" s="5" t="s">
        <v>519</v>
      </c>
    </row>
    <row r="32" spans="1:25" s="7" customFormat="1">
      <c r="A32" s="5">
        <v>31</v>
      </c>
      <c r="B32" s="5" t="s">
        <v>282</v>
      </c>
      <c r="C32" s="5" t="s">
        <v>389</v>
      </c>
      <c r="D32" s="5" t="s">
        <v>390</v>
      </c>
      <c r="E32" s="5" t="s">
        <v>1627</v>
      </c>
      <c r="F32" s="5" t="s">
        <v>1627</v>
      </c>
      <c r="G32" s="5" t="s">
        <v>14</v>
      </c>
      <c r="H32" s="4" t="s">
        <v>391</v>
      </c>
      <c r="I32" s="5">
        <v>8</v>
      </c>
      <c r="J32" s="5">
        <v>8</v>
      </c>
      <c r="K32" s="5">
        <v>36</v>
      </c>
      <c r="L32" s="5">
        <f t="shared" si="0"/>
        <v>24</v>
      </c>
      <c r="M32" s="5" t="s">
        <v>1280</v>
      </c>
      <c r="N32" s="5">
        <v>545</v>
      </c>
      <c r="O32" s="5">
        <f t="shared" si="1"/>
        <v>30.209174311926606</v>
      </c>
      <c r="P32" s="5">
        <v>16.3</v>
      </c>
      <c r="Q32" s="5">
        <f t="shared" si="2"/>
        <v>28.524999999999999</v>
      </c>
      <c r="R32" s="5">
        <f t="shared" si="3"/>
        <v>82.734174311926608</v>
      </c>
      <c r="S32" s="5"/>
      <c r="T32" s="5">
        <v>82.734174311926608</v>
      </c>
      <c r="U32" s="5">
        <v>100</v>
      </c>
      <c r="V32" s="5" t="s">
        <v>1619</v>
      </c>
      <c r="W32" s="5" t="s">
        <v>392</v>
      </c>
      <c r="X32" s="5" t="s">
        <v>393</v>
      </c>
      <c r="Y32" s="5" t="s">
        <v>282</v>
      </c>
    </row>
    <row r="33" spans="1:25" s="7" customFormat="1">
      <c r="A33" s="5">
        <v>32</v>
      </c>
      <c r="B33" s="5" t="s">
        <v>519</v>
      </c>
      <c r="C33" s="5" t="s">
        <v>672</v>
      </c>
      <c r="D33" s="5" t="s">
        <v>676</v>
      </c>
      <c r="E33" s="5" t="s">
        <v>1631</v>
      </c>
      <c r="F33" s="5" t="s">
        <v>1635</v>
      </c>
      <c r="G33" s="5" t="s">
        <v>14</v>
      </c>
      <c r="H33" s="4" t="s">
        <v>677</v>
      </c>
      <c r="I33" s="5">
        <v>7</v>
      </c>
      <c r="J33" s="5">
        <v>7</v>
      </c>
      <c r="K33" s="5">
        <v>28</v>
      </c>
      <c r="L33" s="5">
        <f t="shared" si="0"/>
        <v>18.666666666666668</v>
      </c>
      <c r="M33" s="5" t="s">
        <v>1345</v>
      </c>
      <c r="N33" s="5">
        <v>532.1</v>
      </c>
      <c r="O33" s="5">
        <f t="shared" si="1"/>
        <v>30.941552339785755</v>
      </c>
      <c r="P33" s="5">
        <v>18.899999999999999</v>
      </c>
      <c r="Q33" s="5">
        <f t="shared" si="2"/>
        <v>33.075000000000003</v>
      </c>
      <c r="R33" s="5">
        <f t="shared" si="3"/>
        <v>82.683219006452418</v>
      </c>
      <c r="S33" s="5"/>
      <c r="T33" s="5">
        <v>82.683219006452418</v>
      </c>
      <c r="U33" s="5">
        <v>100</v>
      </c>
      <c r="V33" s="5" t="s">
        <v>1620</v>
      </c>
      <c r="W33" s="5" t="s">
        <v>1621</v>
      </c>
      <c r="X33" s="5" t="s">
        <v>675</v>
      </c>
      <c r="Y33" s="5" t="s">
        <v>519</v>
      </c>
    </row>
    <row r="34" spans="1:25" s="7" customFormat="1">
      <c r="A34" s="5">
        <v>33</v>
      </c>
      <c r="B34" s="5" t="s">
        <v>977</v>
      </c>
      <c r="C34" s="5" t="s">
        <v>1028</v>
      </c>
      <c r="D34" s="5" t="s">
        <v>1029</v>
      </c>
      <c r="E34" s="5" t="s">
        <v>1623</v>
      </c>
      <c r="F34" s="5" t="s">
        <v>1623</v>
      </c>
      <c r="G34" s="5" t="s">
        <v>14</v>
      </c>
      <c r="H34" s="4" t="s">
        <v>798</v>
      </c>
      <c r="I34" s="5">
        <v>7</v>
      </c>
      <c r="J34" s="5">
        <v>7</v>
      </c>
      <c r="K34" s="5">
        <v>31</v>
      </c>
      <c r="L34" s="5">
        <f t="shared" ref="L34:L65" si="4">30*K34/45</f>
        <v>20.666666666666668</v>
      </c>
      <c r="M34" s="5" t="s">
        <v>1379</v>
      </c>
      <c r="N34" s="5">
        <v>536.6</v>
      </c>
      <c r="O34" s="5">
        <f t="shared" si="1"/>
        <v>30.682072307118897</v>
      </c>
      <c r="P34" s="5">
        <v>17.899999999999999</v>
      </c>
      <c r="Q34" s="5">
        <f t="shared" ref="Q34:Q65" si="5">35*P34/20</f>
        <v>31.324999999999999</v>
      </c>
      <c r="R34" s="5">
        <f t="shared" si="3"/>
        <v>82.673738973785561</v>
      </c>
      <c r="S34" s="5"/>
      <c r="T34" s="5">
        <v>82.673738973785561</v>
      </c>
      <c r="U34" s="5">
        <v>100</v>
      </c>
      <c r="V34" s="5" t="s">
        <v>1620</v>
      </c>
      <c r="W34" s="5" t="s">
        <v>1030</v>
      </c>
      <c r="X34" s="5" t="s">
        <v>1031</v>
      </c>
      <c r="Y34" s="5" t="s">
        <v>977</v>
      </c>
    </row>
    <row r="35" spans="1:25" s="7" customFormat="1">
      <c r="A35" s="5">
        <v>34</v>
      </c>
      <c r="B35" s="5" t="s">
        <v>11</v>
      </c>
      <c r="C35" s="5" t="s">
        <v>154</v>
      </c>
      <c r="D35" s="5" t="s">
        <v>155</v>
      </c>
      <c r="E35" s="5" t="s">
        <v>1623</v>
      </c>
      <c r="F35" s="5" t="s">
        <v>1632</v>
      </c>
      <c r="G35" s="5" t="s">
        <v>14</v>
      </c>
      <c r="H35" s="4" t="s">
        <v>156</v>
      </c>
      <c r="I35" s="5">
        <v>8</v>
      </c>
      <c r="J35" s="5">
        <v>8</v>
      </c>
      <c r="K35" s="5">
        <v>34</v>
      </c>
      <c r="L35" s="5">
        <f t="shared" si="4"/>
        <v>22.666666666666668</v>
      </c>
      <c r="M35" s="5" t="s">
        <v>1333</v>
      </c>
      <c r="N35" s="5">
        <v>589.29999999999995</v>
      </c>
      <c r="O35" s="5">
        <f t="shared" si="1"/>
        <v>27.938231800441205</v>
      </c>
      <c r="P35" s="5">
        <v>18.3</v>
      </c>
      <c r="Q35" s="5">
        <f t="shared" si="5"/>
        <v>32.024999999999999</v>
      </c>
      <c r="R35" s="5">
        <f t="shared" si="3"/>
        <v>82.629898467107864</v>
      </c>
      <c r="S35" s="5"/>
      <c r="T35" s="5">
        <v>82.629898467107864</v>
      </c>
      <c r="U35" s="5">
        <v>100</v>
      </c>
      <c r="V35" s="5" t="s">
        <v>1620</v>
      </c>
      <c r="W35" s="5" t="s">
        <v>157</v>
      </c>
      <c r="X35" s="5" t="s">
        <v>158</v>
      </c>
      <c r="Y35" s="5" t="s">
        <v>11</v>
      </c>
    </row>
    <row r="36" spans="1:25" s="7" customFormat="1">
      <c r="A36" s="5">
        <v>35</v>
      </c>
      <c r="B36" s="5" t="s">
        <v>401</v>
      </c>
      <c r="C36" s="5" t="s">
        <v>475</v>
      </c>
      <c r="D36" s="5" t="s">
        <v>480</v>
      </c>
      <c r="E36" s="5" t="s">
        <v>1623</v>
      </c>
      <c r="F36" s="5" t="s">
        <v>1624</v>
      </c>
      <c r="G36" s="5" t="s">
        <v>14</v>
      </c>
      <c r="H36" s="4" t="s">
        <v>335</v>
      </c>
      <c r="I36" s="5">
        <v>8</v>
      </c>
      <c r="J36" s="5">
        <v>8</v>
      </c>
      <c r="K36" s="5">
        <v>34</v>
      </c>
      <c r="L36" s="5">
        <f t="shared" si="4"/>
        <v>22.666666666666668</v>
      </c>
      <c r="M36" s="5" t="s">
        <v>1313</v>
      </c>
      <c r="N36" s="10">
        <v>544.77</v>
      </c>
      <c r="O36" s="5">
        <f t="shared" si="1"/>
        <v>30.22192852029297</v>
      </c>
      <c r="P36" s="5">
        <v>16.399999999999999</v>
      </c>
      <c r="Q36" s="5">
        <f t="shared" si="5"/>
        <v>28.7</v>
      </c>
      <c r="R36" s="5">
        <f t="shared" si="3"/>
        <v>81.588595186959637</v>
      </c>
      <c r="S36" s="5"/>
      <c r="T36" s="5">
        <v>81.588595186959637</v>
      </c>
      <c r="U36" s="5">
        <v>100</v>
      </c>
      <c r="V36" s="5" t="s">
        <v>1620</v>
      </c>
      <c r="W36" s="5" t="s">
        <v>478</v>
      </c>
      <c r="X36" s="5" t="s">
        <v>479</v>
      </c>
      <c r="Y36" s="5" t="s">
        <v>401</v>
      </c>
    </row>
    <row r="37" spans="1:25" s="7" customFormat="1">
      <c r="A37" s="5">
        <v>36</v>
      </c>
      <c r="B37" s="5" t="s">
        <v>11</v>
      </c>
      <c r="C37" s="5" t="s">
        <v>12</v>
      </c>
      <c r="D37" s="5" t="s">
        <v>13</v>
      </c>
      <c r="E37" s="5" t="s">
        <v>1625</v>
      </c>
      <c r="F37" s="5" t="s">
        <v>1635</v>
      </c>
      <c r="G37" s="5" t="s">
        <v>14</v>
      </c>
      <c r="H37" s="4" t="s">
        <v>15</v>
      </c>
      <c r="I37" s="5">
        <v>8</v>
      </c>
      <c r="J37" s="5">
        <v>8</v>
      </c>
      <c r="K37" s="5">
        <v>34</v>
      </c>
      <c r="L37" s="5">
        <f t="shared" si="4"/>
        <v>22.666666666666668</v>
      </c>
      <c r="M37" s="5" t="s">
        <v>1328</v>
      </c>
      <c r="N37" s="5">
        <v>652.4</v>
      </c>
      <c r="O37" s="5">
        <f t="shared" si="1"/>
        <v>25.236051502145923</v>
      </c>
      <c r="P37" s="5">
        <v>19.100000000000001</v>
      </c>
      <c r="Q37" s="5">
        <f t="shared" si="5"/>
        <v>33.424999999999997</v>
      </c>
      <c r="R37" s="5">
        <f t="shared" si="3"/>
        <v>81.327718168812595</v>
      </c>
      <c r="S37" s="5"/>
      <c r="T37" s="5">
        <v>81.327718168812595</v>
      </c>
      <c r="U37" s="5">
        <v>100</v>
      </c>
      <c r="V37" s="5" t="s">
        <v>1620</v>
      </c>
      <c r="W37" s="5" t="s">
        <v>16</v>
      </c>
      <c r="X37" s="5" t="s">
        <v>17</v>
      </c>
      <c r="Y37" s="5" t="s">
        <v>11</v>
      </c>
    </row>
    <row r="38" spans="1:25" s="7" customFormat="1">
      <c r="A38" s="5">
        <v>37</v>
      </c>
      <c r="B38" s="5" t="s">
        <v>977</v>
      </c>
      <c r="C38" s="5" t="s">
        <v>1013</v>
      </c>
      <c r="D38" s="5" t="s">
        <v>1018</v>
      </c>
      <c r="E38" s="5" t="s">
        <v>1629</v>
      </c>
      <c r="F38" s="5" t="s">
        <v>1623</v>
      </c>
      <c r="G38" s="5" t="s">
        <v>14</v>
      </c>
      <c r="H38" s="4" t="s">
        <v>1019</v>
      </c>
      <c r="I38" s="5">
        <v>7</v>
      </c>
      <c r="J38" s="5">
        <v>7</v>
      </c>
      <c r="K38" s="5">
        <v>27</v>
      </c>
      <c r="L38" s="5">
        <f t="shared" si="4"/>
        <v>18</v>
      </c>
      <c r="M38" s="5" t="s">
        <v>1378</v>
      </c>
      <c r="N38" s="5">
        <v>544.1</v>
      </c>
      <c r="O38" s="5">
        <f t="shared" si="1"/>
        <v>30.259143539790479</v>
      </c>
      <c r="P38" s="5">
        <v>18.8</v>
      </c>
      <c r="Q38" s="5">
        <f t="shared" si="5"/>
        <v>32.9</v>
      </c>
      <c r="R38" s="5">
        <f t="shared" si="3"/>
        <v>81.159143539790477</v>
      </c>
      <c r="S38" s="5"/>
      <c r="T38" s="5">
        <v>81.159143539790477</v>
      </c>
      <c r="U38" s="5">
        <v>100</v>
      </c>
      <c r="V38" s="5" t="s">
        <v>1620</v>
      </c>
      <c r="W38" s="5" t="s">
        <v>1016</v>
      </c>
      <c r="X38" s="5" t="s">
        <v>1017</v>
      </c>
      <c r="Y38" s="5" t="s">
        <v>977</v>
      </c>
    </row>
    <row r="39" spans="1:25" s="7" customFormat="1">
      <c r="A39" s="5">
        <v>38</v>
      </c>
      <c r="B39" s="5" t="s">
        <v>185</v>
      </c>
      <c r="C39" s="5" t="s">
        <v>263</v>
      </c>
      <c r="D39" s="5" t="s">
        <v>264</v>
      </c>
      <c r="E39" s="5" t="s">
        <v>1623</v>
      </c>
      <c r="F39" s="5" t="s">
        <v>1627</v>
      </c>
      <c r="G39" s="5" t="s">
        <v>14</v>
      </c>
      <c r="H39" s="4" t="s">
        <v>265</v>
      </c>
      <c r="I39" s="5">
        <v>8</v>
      </c>
      <c r="J39" s="5">
        <v>8</v>
      </c>
      <c r="K39" s="5">
        <v>29.8</v>
      </c>
      <c r="L39" s="5">
        <f t="shared" si="4"/>
        <v>19.866666666666667</v>
      </c>
      <c r="M39" s="5" t="s">
        <v>1242</v>
      </c>
      <c r="N39" s="5">
        <v>544.9</v>
      </c>
      <c r="O39" s="5">
        <f t="shared" si="1"/>
        <v>30.214718296935217</v>
      </c>
      <c r="P39" s="5">
        <v>17.7</v>
      </c>
      <c r="Q39" s="5">
        <f t="shared" si="5"/>
        <v>30.975000000000001</v>
      </c>
      <c r="R39" s="5">
        <f t="shared" si="3"/>
        <v>81.056384963601886</v>
      </c>
      <c r="S39" s="5"/>
      <c r="T39" s="5">
        <v>81.056384963601886</v>
      </c>
      <c r="U39" s="5">
        <v>100</v>
      </c>
      <c r="V39" s="5" t="s">
        <v>1620</v>
      </c>
      <c r="W39" s="5" t="s">
        <v>266</v>
      </c>
      <c r="X39" s="5" t="s">
        <v>267</v>
      </c>
      <c r="Y39" s="5" t="s">
        <v>185</v>
      </c>
    </row>
    <row r="40" spans="1:25" s="7" customFormat="1">
      <c r="A40" s="5">
        <v>39</v>
      </c>
      <c r="B40" s="5" t="s">
        <v>977</v>
      </c>
      <c r="C40" s="5" t="s">
        <v>1054</v>
      </c>
      <c r="D40" s="5" t="s">
        <v>1051</v>
      </c>
      <c r="E40" s="5" t="s">
        <v>1625</v>
      </c>
      <c r="F40" s="5" t="s">
        <v>1631</v>
      </c>
      <c r="G40" s="5" t="s">
        <v>18</v>
      </c>
      <c r="H40" s="4" t="s">
        <v>1052</v>
      </c>
      <c r="I40" s="5">
        <v>7</v>
      </c>
      <c r="J40" s="5">
        <v>7</v>
      </c>
      <c r="K40" s="5">
        <v>29</v>
      </c>
      <c r="L40" s="5">
        <f t="shared" si="4"/>
        <v>19.333333333333332</v>
      </c>
      <c r="M40" s="5" t="s">
        <v>1387</v>
      </c>
      <c r="N40" s="5">
        <v>536</v>
      </c>
      <c r="O40" s="5">
        <f>IF(N40&gt;0,35*423.6/N40,0)</f>
        <v>27.660447761194028</v>
      </c>
      <c r="P40" s="5">
        <v>19.3</v>
      </c>
      <c r="Q40" s="5">
        <f t="shared" si="5"/>
        <v>33.774999999999999</v>
      </c>
      <c r="R40" s="5">
        <f>Q40+O40+L40</f>
        <v>80.768781094527355</v>
      </c>
      <c r="S40" s="5"/>
      <c r="T40" s="5">
        <v>80.768781094527355</v>
      </c>
      <c r="U40" s="5">
        <v>100</v>
      </c>
      <c r="V40" s="5" t="s">
        <v>1620</v>
      </c>
      <c r="W40" s="5" t="s">
        <v>1053</v>
      </c>
      <c r="X40" s="5" t="s">
        <v>1054</v>
      </c>
      <c r="Y40" s="5" t="s">
        <v>977</v>
      </c>
    </row>
    <row r="41" spans="1:25" s="7" customFormat="1">
      <c r="A41" s="5">
        <v>40</v>
      </c>
      <c r="B41" s="5" t="s">
        <v>977</v>
      </c>
      <c r="C41" s="5" t="s">
        <v>978</v>
      </c>
      <c r="D41" s="5" t="s">
        <v>863</v>
      </c>
      <c r="E41" s="5" t="s">
        <v>1627</v>
      </c>
      <c r="F41" s="5" t="s">
        <v>1623</v>
      </c>
      <c r="G41" s="5" t="s">
        <v>14</v>
      </c>
      <c r="H41" s="4" t="s">
        <v>979</v>
      </c>
      <c r="I41" s="5">
        <v>7</v>
      </c>
      <c r="J41" s="5">
        <v>7</v>
      </c>
      <c r="K41" s="5">
        <v>29</v>
      </c>
      <c r="L41" s="5">
        <f t="shared" si="4"/>
        <v>19.333333333333332</v>
      </c>
      <c r="M41" s="5" t="s">
        <v>1322</v>
      </c>
      <c r="N41" s="5">
        <v>594.29999999999995</v>
      </c>
      <c r="O41" s="5">
        <f t="shared" ref="O41:O72" si="6">35*470.4/N41</f>
        <v>27.703180212014136</v>
      </c>
      <c r="P41" s="5">
        <v>19.100000000000001</v>
      </c>
      <c r="Q41" s="5">
        <f t="shared" si="5"/>
        <v>33.424999999999997</v>
      </c>
      <c r="R41" s="5">
        <f t="shared" ref="R41:R72" si="7">L41+O41+Q41</f>
        <v>80.461513545347458</v>
      </c>
      <c r="S41" s="5"/>
      <c r="T41" s="5">
        <v>80.461513545347458</v>
      </c>
      <c r="U41" s="5">
        <v>100</v>
      </c>
      <c r="V41" s="5" t="s">
        <v>1620</v>
      </c>
      <c r="W41" s="5" t="s">
        <v>980</v>
      </c>
      <c r="X41" s="5" t="s">
        <v>981</v>
      </c>
      <c r="Y41" s="5" t="s">
        <v>977</v>
      </c>
    </row>
    <row r="42" spans="1:25" s="7" customFormat="1">
      <c r="A42" s="5">
        <v>41</v>
      </c>
      <c r="B42" s="5" t="s">
        <v>401</v>
      </c>
      <c r="C42" s="5" t="s">
        <v>462</v>
      </c>
      <c r="D42" s="5" t="s">
        <v>467</v>
      </c>
      <c r="E42" s="5" t="s">
        <v>1644</v>
      </c>
      <c r="F42" s="5" t="s">
        <v>1631</v>
      </c>
      <c r="G42" s="5" t="s">
        <v>14</v>
      </c>
      <c r="H42" s="4" t="s">
        <v>468</v>
      </c>
      <c r="I42" s="5">
        <v>8</v>
      </c>
      <c r="J42" s="5">
        <v>8</v>
      </c>
      <c r="K42" s="5">
        <v>32</v>
      </c>
      <c r="L42" s="5">
        <f t="shared" si="4"/>
        <v>21.333333333333332</v>
      </c>
      <c r="M42" s="5" t="s">
        <v>1311</v>
      </c>
      <c r="N42" s="5">
        <v>550.4</v>
      </c>
      <c r="O42" s="5">
        <f t="shared" si="6"/>
        <v>29.912790697674421</v>
      </c>
      <c r="P42" s="5">
        <v>16.5</v>
      </c>
      <c r="Q42" s="5">
        <f t="shared" si="5"/>
        <v>28.875</v>
      </c>
      <c r="R42" s="5">
        <f t="shared" si="7"/>
        <v>80.121124031007753</v>
      </c>
      <c r="S42" s="5"/>
      <c r="T42" s="5">
        <v>80.121124031007753</v>
      </c>
      <c r="U42" s="5">
        <v>100</v>
      </c>
      <c r="V42" s="5" t="s">
        <v>1620</v>
      </c>
      <c r="W42" s="5" t="s">
        <v>465</v>
      </c>
      <c r="X42" s="5" t="s">
        <v>466</v>
      </c>
      <c r="Y42" s="5" t="s">
        <v>401</v>
      </c>
    </row>
    <row r="43" spans="1:25" s="7" customFormat="1">
      <c r="A43" s="5">
        <v>42</v>
      </c>
      <c r="B43" s="5" t="s">
        <v>282</v>
      </c>
      <c r="C43" s="5" t="s">
        <v>323</v>
      </c>
      <c r="D43" s="5" t="s">
        <v>328</v>
      </c>
      <c r="E43" s="5" t="s">
        <v>1623</v>
      </c>
      <c r="F43" s="5" t="s">
        <v>1623</v>
      </c>
      <c r="G43" s="5" t="s">
        <v>14</v>
      </c>
      <c r="H43" s="4" t="s">
        <v>329</v>
      </c>
      <c r="I43" s="5">
        <v>8</v>
      </c>
      <c r="J43" s="5">
        <v>8</v>
      </c>
      <c r="K43" s="5">
        <v>24.4</v>
      </c>
      <c r="L43" s="5">
        <f t="shared" si="4"/>
        <v>16.266666666666666</v>
      </c>
      <c r="M43" s="5" t="s">
        <v>1295</v>
      </c>
      <c r="N43" s="5">
        <v>516.1</v>
      </c>
      <c r="O43" s="5">
        <f t="shared" si="6"/>
        <v>31.900794419686108</v>
      </c>
      <c r="P43" s="5">
        <v>18.2</v>
      </c>
      <c r="Q43" s="5">
        <f t="shared" si="5"/>
        <v>31.85</v>
      </c>
      <c r="R43" s="5">
        <f t="shared" si="7"/>
        <v>80.017461086352768</v>
      </c>
      <c r="S43" s="5"/>
      <c r="T43" s="5">
        <v>80.017461086352768</v>
      </c>
      <c r="U43" s="5">
        <v>100</v>
      </c>
      <c r="V43" s="5" t="s">
        <v>1620</v>
      </c>
      <c r="W43" s="5" t="s">
        <v>326</v>
      </c>
      <c r="X43" s="5" t="s">
        <v>327</v>
      </c>
      <c r="Y43" s="5" t="s">
        <v>282</v>
      </c>
    </row>
    <row r="44" spans="1:25" s="7" customFormat="1">
      <c r="A44" s="5">
        <v>43</v>
      </c>
      <c r="B44" s="5" t="s">
        <v>11</v>
      </c>
      <c r="C44" s="5" t="s">
        <v>113</v>
      </c>
      <c r="D44" s="5" t="s">
        <v>118</v>
      </c>
      <c r="E44" s="5" t="s">
        <v>1634</v>
      </c>
      <c r="F44" s="5" t="s">
        <v>1637</v>
      </c>
      <c r="G44" s="5" t="s">
        <v>14</v>
      </c>
      <c r="H44" s="4" t="s">
        <v>119</v>
      </c>
      <c r="I44" s="5">
        <v>8</v>
      </c>
      <c r="J44" s="5">
        <v>8</v>
      </c>
      <c r="K44" s="5">
        <v>31</v>
      </c>
      <c r="L44" s="5">
        <f t="shared" si="4"/>
        <v>20.666666666666668</v>
      </c>
      <c r="M44" s="5" t="s">
        <v>1332</v>
      </c>
      <c r="N44" s="5">
        <v>645</v>
      </c>
      <c r="O44" s="5">
        <f t="shared" si="6"/>
        <v>25.525581395348837</v>
      </c>
      <c r="P44" s="5">
        <v>19.3</v>
      </c>
      <c r="Q44" s="5">
        <f t="shared" si="5"/>
        <v>33.774999999999999</v>
      </c>
      <c r="R44" s="5">
        <f t="shared" si="7"/>
        <v>79.9672480620155</v>
      </c>
      <c r="S44" s="5"/>
      <c r="T44" s="5">
        <v>79.9672480620155</v>
      </c>
      <c r="U44" s="5">
        <v>100</v>
      </c>
      <c r="V44" s="5" t="s">
        <v>1620</v>
      </c>
      <c r="W44" s="5" t="s">
        <v>116</v>
      </c>
      <c r="X44" s="5" t="s">
        <v>117</v>
      </c>
      <c r="Y44" s="5" t="s">
        <v>11</v>
      </c>
    </row>
    <row r="45" spans="1:25" s="7" customFormat="1">
      <c r="A45" s="5">
        <v>44</v>
      </c>
      <c r="B45" s="5" t="s">
        <v>401</v>
      </c>
      <c r="C45" s="5" t="s">
        <v>498</v>
      </c>
      <c r="D45" s="5" t="s">
        <v>499</v>
      </c>
      <c r="E45" s="5" t="s">
        <v>1624</v>
      </c>
      <c r="F45" s="5" t="s">
        <v>1644</v>
      </c>
      <c r="G45" s="5" t="s">
        <v>14</v>
      </c>
      <c r="H45" s="4" t="s">
        <v>500</v>
      </c>
      <c r="I45" s="5">
        <v>8</v>
      </c>
      <c r="J45" s="5">
        <v>8</v>
      </c>
      <c r="K45" s="5">
        <v>28</v>
      </c>
      <c r="L45" s="5">
        <f t="shared" si="4"/>
        <v>18.666666666666668</v>
      </c>
      <c r="M45" s="5" t="s">
        <v>1314</v>
      </c>
      <c r="N45" s="5">
        <v>615.6</v>
      </c>
      <c r="O45" s="5">
        <f t="shared" si="6"/>
        <v>26.744639376218323</v>
      </c>
      <c r="P45" s="5">
        <v>19.3</v>
      </c>
      <c r="Q45" s="5">
        <f t="shared" si="5"/>
        <v>33.774999999999999</v>
      </c>
      <c r="R45" s="5">
        <f t="shared" si="7"/>
        <v>79.186306042884979</v>
      </c>
      <c r="S45" s="5"/>
      <c r="T45" s="5">
        <v>79.186306042884979</v>
      </c>
      <c r="U45" s="5">
        <v>100</v>
      </c>
      <c r="V45" s="5" t="s">
        <v>1620</v>
      </c>
      <c r="W45" s="5" t="s">
        <v>501</v>
      </c>
      <c r="X45" s="5" t="s">
        <v>502</v>
      </c>
      <c r="Y45" s="5" t="s">
        <v>401</v>
      </c>
    </row>
    <row r="46" spans="1:25" s="7" customFormat="1">
      <c r="A46" s="5">
        <v>45</v>
      </c>
      <c r="B46" s="5" t="s">
        <v>977</v>
      </c>
      <c r="C46" s="5" t="s">
        <v>1212</v>
      </c>
      <c r="D46" s="5" t="s">
        <v>1213</v>
      </c>
      <c r="E46" s="5" t="s">
        <v>1644</v>
      </c>
      <c r="F46" s="5" t="s">
        <v>1627</v>
      </c>
      <c r="G46" s="5" t="s">
        <v>14</v>
      </c>
      <c r="H46" s="4" t="s">
        <v>178</v>
      </c>
      <c r="I46" s="5">
        <v>8</v>
      </c>
      <c r="J46" s="5">
        <v>8</v>
      </c>
      <c r="K46" s="5">
        <v>31</v>
      </c>
      <c r="L46" s="5">
        <f t="shared" si="4"/>
        <v>20.666666666666668</v>
      </c>
      <c r="M46" s="5" t="s">
        <v>1396</v>
      </c>
      <c r="N46" s="5">
        <v>642.9</v>
      </c>
      <c r="O46" s="5">
        <f t="shared" si="6"/>
        <v>25.608959402706486</v>
      </c>
      <c r="P46" s="5">
        <v>18.8</v>
      </c>
      <c r="Q46" s="5">
        <f t="shared" si="5"/>
        <v>32.9</v>
      </c>
      <c r="R46" s="5">
        <f t="shared" si="7"/>
        <v>79.175626069373152</v>
      </c>
      <c r="S46" s="5"/>
      <c r="T46" s="5">
        <v>79.175626069373152</v>
      </c>
      <c r="U46" s="5">
        <v>100</v>
      </c>
      <c r="V46" s="5" t="s">
        <v>1620</v>
      </c>
      <c r="W46" s="5" t="s">
        <v>1214</v>
      </c>
      <c r="X46" s="5" t="s">
        <v>1215</v>
      </c>
      <c r="Y46" s="5" t="s">
        <v>977</v>
      </c>
    </row>
    <row r="47" spans="1:25" s="7" customFormat="1">
      <c r="A47" s="5">
        <v>46</v>
      </c>
      <c r="B47" s="5" t="s">
        <v>282</v>
      </c>
      <c r="C47" s="5" t="s">
        <v>291</v>
      </c>
      <c r="D47" s="5" t="s">
        <v>292</v>
      </c>
      <c r="E47" s="5" t="s">
        <v>1627</v>
      </c>
      <c r="F47" s="5" t="s">
        <v>1627</v>
      </c>
      <c r="G47" s="5" t="s">
        <v>14</v>
      </c>
      <c r="H47" s="4" t="s">
        <v>293</v>
      </c>
      <c r="I47" s="5">
        <v>8</v>
      </c>
      <c r="J47" s="5">
        <v>8</v>
      </c>
      <c r="K47" s="5">
        <v>23.8</v>
      </c>
      <c r="L47" s="5">
        <f t="shared" si="4"/>
        <v>15.866666666666667</v>
      </c>
      <c r="M47" s="5" t="s">
        <v>1298</v>
      </c>
      <c r="N47" s="5">
        <v>555.9</v>
      </c>
      <c r="O47" s="5">
        <f t="shared" si="6"/>
        <v>29.616837560712359</v>
      </c>
      <c r="P47" s="5">
        <v>19.2</v>
      </c>
      <c r="Q47" s="5">
        <f t="shared" si="5"/>
        <v>33.6</v>
      </c>
      <c r="R47" s="5">
        <f t="shared" si="7"/>
        <v>79.083504227379024</v>
      </c>
      <c r="S47" s="5"/>
      <c r="T47" s="5">
        <v>79.083504227379024</v>
      </c>
      <c r="U47" s="5">
        <v>100</v>
      </c>
      <c r="V47" s="5" t="s">
        <v>1620</v>
      </c>
      <c r="W47" s="5" t="s">
        <v>294</v>
      </c>
      <c r="X47" s="5" t="s">
        <v>295</v>
      </c>
      <c r="Y47" s="5" t="s">
        <v>282</v>
      </c>
    </row>
    <row r="48" spans="1:25" s="7" customFormat="1">
      <c r="A48" s="5">
        <v>47</v>
      </c>
      <c r="B48" s="5" t="s">
        <v>519</v>
      </c>
      <c r="C48" s="5" t="s">
        <v>642</v>
      </c>
      <c r="D48" s="5" t="s">
        <v>643</v>
      </c>
      <c r="E48" s="5" t="s">
        <v>1630</v>
      </c>
      <c r="F48" s="5" t="s">
        <v>1627</v>
      </c>
      <c r="G48" s="5" t="s">
        <v>14</v>
      </c>
      <c r="H48" s="4" t="s">
        <v>644</v>
      </c>
      <c r="I48" s="5">
        <v>6</v>
      </c>
      <c r="J48" s="5">
        <v>7</v>
      </c>
      <c r="K48" s="5">
        <v>20</v>
      </c>
      <c r="L48" s="5">
        <f t="shared" si="4"/>
        <v>13.333333333333334</v>
      </c>
      <c r="M48" s="5" t="s">
        <v>1344</v>
      </c>
      <c r="N48" s="5">
        <v>522.79999999999995</v>
      </c>
      <c r="O48" s="5">
        <f t="shared" si="6"/>
        <v>31.491966335118594</v>
      </c>
      <c r="P48" s="5">
        <v>19.399999999999999</v>
      </c>
      <c r="Q48" s="5">
        <f t="shared" si="5"/>
        <v>33.950000000000003</v>
      </c>
      <c r="R48" s="5">
        <f t="shared" si="7"/>
        <v>78.775299668451936</v>
      </c>
      <c r="S48" s="5"/>
      <c r="T48" s="5">
        <v>78.775299668451936</v>
      </c>
      <c r="U48" s="5">
        <v>100</v>
      </c>
      <c r="V48" s="5" t="s">
        <v>1620</v>
      </c>
      <c r="W48" s="5" t="s">
        <v>645</v>
      </c>
      <c r="X48" s="5" t="s">
        <v>646</v>
      </c>
      <c r="Y48" s="5" t="s">
        <v>519</v>
      </c>
    </row>
    <row r="49" spans="1:25" s="7" customFormat="1">
      <c r="A49" s="5">
        <v>48</v>
      </c>
      <c r="B49" s="5" t="s">
        <v>735</v>
      </c>
      <c r="C49" s="5" t="s">
        <v>785</v>
      </c>
      <c r="D49" s="5" t="s">
        <v>786</v>
      </c>
      <c r="E49" s="5" t="s">
        <v>1635</v>
      </c>
      <c r="F49" s="5" t="s">
        <v>1637</v>
      </c>
      <c r="G49" s="5" t="s">
        <v>14</v>
      </c>
      <c r="H49" s="4" t="s">
        <v>787</v>
      </c>
      <c r="I49" s="5">
        <v>8</v>
      </c>
      <c r="J49" s="5">
        <v>8</v>
      </c>
      <c r="K49" s="5">
        <v>27.4</v>
      </c>
      <c r="L49" s="5">
        <f t="shared" si="4"/>
        <v>18.266666666666666</v>
      </c>
      <c r="M49" s="5" t="s">
        <v>1261</v>
      </c>
      <c r="N49" s="5">
        <v>608.9</v>
      </c>
      <c r="O49" s="5">
        <f t="shared" si="6"/>
        <v>27.038922647396948</v>
      </c>
      <c r="P49" s="5">
        <v>19.100000000000001</v>
      </c>
      <c r="Q49" s="5">
        <f t="shared" si="5"/>
        <v>33.424999999999997</v>
      </c>
      <c r="R49" s="5">
        <f t="shared" si="7"/>
        <v>78.730589314063607</v>
      </c>
      <c r="S49" s="5"/>
      <c r="T49" s="5">
        <v>78.730589314063607</v>
      </c>
      <c r="U49" s="5">
        <v>100</v>
      </c>
      <c r="V49" s="5" t="s">
        <v>1620</v>
      </c>
      <c r="W49" s="5" t="s">
        <v>788</v>
      </c>
      <c r="X49" s="5" t="s">
        <v>789</v>
      </c>
      <c r="Y49" s="5" t="s">
        <v>735</v>
      </c>
    </row>
    <row r="50" spans="1:25" s="7" customFormat="1">
      <c r="A50" s="5">
        <v>49</v>
      </c>
      <c r="B50" s="5" t="s">
        <v>977</v>
      </c>
      <c r="C50" s="5" t="s">
        <v>1094</v>
      </c>
      <c r="D50" s="5" t="s">
        <v>1095</v>
      </c>
      <c r="E50" s="5" t="s">
        <v>1629</v>
      </c>
      <c r="F50" s="5" t="s">
        <v>1629</v>
      </c>
      <c r="G50" s="5" t="s">
        <v>14</v>
      </c>
      <c r="H50" s="4" t="s">
        <v>1096</v>
      </c>
      <c r="I50" s="5">
        <v>8</v>
      </c>
      <c r="J50" s="5">
        <v>8</v>
      </c>
      <c r="K50" s="5">
        <v>35</v>
      </c>
      <c r="L50" s="5">
        <f t="shared" si="4"/>
        <v>23.333333333333332</v>
      </c>
      <c r="M50" s="5" t="s">
        <v>1394</v>
      </c>
      <c r="N50" s="5">
        <v>772.2</v>
      </c>
      <c r="O50" s="5">
        <f t="shared" si="6"/>
        <v>21.320901320901321</v>
      </c>
      <c r="P50" s="5">
        <v>19.3</v>
      </c>
      <c r="Q50" s="5">
        <f t="shared" si="5"/>
        <v>33.774999999999999</v>
      </c>
      <c r="R50" s="5">
        <f t="shared" si="7"/>
        <v>78.429234654234648</v>
      </c>
      <c r="S50" s="5"/>
      <c r="T50" s="5">
        <v>78.429234654234648</v>
      </c>
      <c r="U50" s="5">
        <v>100</v>
      </c>
      <c r="V50" s="5" t="s">
        <v>1620</v>
      </c>
      <c r="W50" s="5" t="s">
        <v>1097</v>
      </c>
      <c r="X50" s="5" t="s">
        <v>1098</v>
      </c>
      <c r="Y50" s="5" t="s">
        <v>977</v>
      </c>
    </row>
    <row r="51" spans="1:25" s="7" customFormat="1">
      <c r="A51" s="5">
        <v>50</v>
      </c>
      <c r="B51" s="5" t="s">
        <v>401</v>
      </c>
      <c r="C51" s="5" t="s">
        <v>402</v>
      </c>
      <c r="D51" s="5" t="s">
        <v>407</v>
      </c>
      <c r="E51" s="5" t="s">
        <v>1624</v>
      </c>
      <c r="F51" s="5" t="s">
        <v>1641</v>
      </c>
      <c r="G51" s="5" t="s">
        <v>14</v>
      </c>
      <c r="H51" s="4" t="s">
        <v>408</v>
      </c>
      <c r="I51" s="5">
        <v>8</v>
      </c>
      <c r="J51" s="5">
        <v>8</v>
      </c>
      <c r="K51" s="5">
        <v>22</v>
      </c>
      <c r="L51" s="5">
        <f t="shared" si="4"/>
        <v>14.666666666666666</v>
      </c>
      <c r="M51" s="5" t="s">
        <v>1310</v>
      </c>
      <c r="N51" s="5">
        <v>521.1</v>
      </c>
      <c r="O51" s="5">
        <f t="shared" si="6"/>
        <v>31.594703511801956</v>
      </c>
      <c r="P51" s="5">
        <v>18.2</v>
      </c>
      <c r="Q51" s="5">
        <f t="shared" si="5"/>
        <v>31.85</v>
      </c>
      <c r="R51" s="5">
        <f t="shared" si="7"/>
        <v>78.111370178468633</v>
      </c>
      <c r="S51" s="5"/>
      <c r="T51" s="5">
        <v>78.111370178468633</v>
      </c>
      <c r="U51" s="5">
        <v>100</v>
      </c>
      <c r="V51" s="5" t="s">
        <v>1620</v>
      </c>
      <c r="W51" s="5" t="s">
        <v>409</v>
      </c>
      <c r="X51" s="5" t="s">
        <v>406</v>
      </c>
      <c r="Y51" s="5" t="s">
        <v>401</v>
      </c>
    </row>
    <row r="52" spans="1:25" s="7" customFormat="1">
      <c r="A52" s="5">
        <v>51</v>
      </c>
      <c r="B52" s="5" t="s">
        <v>11</v>
      </c>
      <c r="C52" s="5" t="s">
        <v>62</v>
      </c>
      <c r="D52" s="5" t="s">
        <v>63</v>
      </c>
      <c r="E52" s="5" t="s">
        <v>1630</v>
      </c>
      <c r="F52" s="5" t="s">
        <v>1629</v>
      </c>
      <c r="G52" s="5" t="s">
        <v>14</v>
      </c>
      <c r="H52" s="4" t="s">
        <v>64</v>
      </c>
      <c r="I52" s="5">
        <v>7</v>
      </c>
      <c r="J52" s="5">
        <v>7</v>
      </c>
      <c r="K52" s="5">
        <v>28</v>
      </c>
      <c r="L52" s="5">
        <f t="shared" si="4"/>
        <v>18.666666666666668</v>
      </c>
      <c r="M52" s="5" t="s">
        <v>1325</v>
      </c>
      <c r="N52" s="5">
        <v>625.1</v>
      </c>
      <c r="O52" s="5">
        <f t="shared" si="6"/>
        <v>26.338185890257559</v>
      </c>
      <c r="P52" s="5">
        <v>18.8</v>
      </c>
      <c r="Q52" s="5">
        <f t="shared" si="5"/>
        <v>32.9</v>
      </c>
      <c r="R52" s="5">
        <f t="shared" si="7"/>
        <v>77.904852556924226</v>
      </c>
      <c r="S52" s="5"/>
      <c r="T52" s="5">
        <v>77.904852556924226</v>
      </c>
      <c r="U52" s="5">
        <v>100</v>
      </c>
      <c r="V52" s="5" t="s">
        <v>1620</v>
      </c>
      <c r="W52" s="5" t="s">
        <v>65</v>
      </c>
      <c r="X52" s="5" t="s">
        <v>66</v>
      </c>
      <c r="Y52" s="5" t="s">
        <v>11</v>
      </c>
    </row>
    <row r="53" spans="1:25" s="7" customFormat="1">
      <c r="A53" s="5">
        <v>52</v>
      </c>
      <c r="B53" s="5" t="s">
        <v>735</v>
      </c>
      <c r="C53" s="5" t="s">
        <v>811</v>
      </c>
      <c r="D53" s="5" t="s">
        <v>741</v>
      </c>
      <c r="E53" s="5" t="s">
        <v>1623</v>
      </c>
      <c r="F53" s="5" t="s">
        <v>1629</v>
      </c>
      <c r="G53" s="5" t="s">
        <v>14</v>
      </c>
      <c r="H53" s="4" t="s">
        <v>812</v>
      </c>
      <c r="I53" s="5">
        <v>8</v>
      </c>
      <c r="J53" s="5">
        <v>8</v>
      </c>
      <c r="K53" s="5">
        <v>19.600000000000001</v>
      </c>
      <c r="L53" s="5">
        <f t="shared" si="4"/>
        <v>13.066666666666666</v>
      </c>
      <c r="M53" s="5" t="s">
        <v>1263</v>
      </c>
      <c r="N53" s="5">
        <v>551.4</v>
      </c>
      <c r="O53" s="5">
        <f t="shared" si="6"/>
        <v>29.85854189336235</v>
      </c>
      <c r="P53" s="5">
        <v>19.899999999999999</v>
      </c>
      <c r="Q53" s="5">
        <f t="shared" si="5"/>
        <v>34.825000000000003</v>
      </c>
      <c r="R53" s="5">
        <f t="shared" si="7"/>
        <v>77.750208560029023</v>
      </c>
      <c r="S53" s="5"/>
      <c r="T53" s="5">
        <v>77.750208560029023</v>
      </c>
      <c r="U53" s="5">
        <v>100</v>
      </c>
      <c r="V53" s="5" t="s">
        <v>1620</v>
      </c>
      <c r="W53" s="5" t="s">
        <v>813</v>
      </c>
      <c r="X53" s="5" t="s">
        <v>814</v>
      </c>
      <c r="Y53" s="5" t="s">
        <v>735</v>
      </c>
    </row>
    <row r="54" spans="1:25" s="7" customFormat="1">
      <c r="A54" s="5">
        <v>53</v>
      </c>
      <c r="B54" s="5" t="s">
        <v>977</v>
      </c>
      <c r="C54" s="5" t="s">
        <v>1000</v>
      </c>
      <c r="D54" s="5" t="s">
        <v>1005</v>
      </c>
      <c r="E54" s="5" t="s">
        <v>1634</v>
      </c>
      <c r="F54" s="5" t="s">
        <v>1631</v>
      </c>
      <c r="G54" s="5" t="s">
        <v>14</v>
      </c>
      <c r="H54" s="4" t="s">
        <v>1006</v>
      </c>
      <c r="I54" s="5">
        <v>8</v>
      </c>
      <c r="J54" s="5">
        <v>8</v>
      </c>
      <c r="K54" s="5">
        <v>24</v>
      </c>
      <c r="L54" s="5">
        <f t="shared" si="4"/>
        <v>16</v>
      </c>
      <c r="M54" s="5" t="s">
        <v>1315</v>
      </c>
      <c r="N54" s="5">
        <v>564.20000000000005</v>
      </c>
      <c r="O54" s="5">
        <f t="shared" si="6"/>
        <v>29.181141439205952</v>
      </c>
      <c r="P54" s="5">
        <v>18.5</v>
      </c>
      <c r="Q54" s="5">
        <f t="shared" si="5"/>
        <v>32.375</v>
      </c>
      <c r="R54" s="5">
        <f t="shared" si="7"/>
        <v>77.556141439205959</v>
      </c>
      <c r="S54" s="5"/>
      <c r="T54" s="5">
        <v>77.556141439205959</v>
      </c>
      <c r="U54" s="5">
        <v>100</v>
      </c>
      <c r="V54" s="5" t="s">
        <v>1620</v>
      </c>
      <c r="W54" s="5" t="s">
        <v>1003</v>
      </c>
      <c r="X54" s="5" t="s">
        <v>1004</v>
      </c>
      <c r="Y54" s="5" t="s">
        <v>977</v>
      </c>
    </row>
    <row r="55" spans="1:25" s="7" customFormat="1">
      <c r="A55" s="5">
        <v>54</v>
      </c>
      <c r="B55" s="5" t="s">
        <v>11</v>
      </c>
      <c r="C55" s="5" t="s">
        <v>98</v>
      </c>
      <c r="D55" s="5" t="s">
        <v>103</v>
      </c>
      <c r="E55" s="5" t="s">
        <v>1634</v>
      </c>
      <c r="F55" s="5" t="s">
        <v>1623</v>
      </c>
      <c r="G55" s="5" t="s">
        <v>14</v>
      </c>
      <c r="H55" s="4" t="s">
        <v>104</v>
      </c>
      <c r="I55" s="5">
        <v>8</v>
      </c>
      <c r="J55" s="5">
        <v>8</v>
      </c>
      <c r="K55" s="5">
        <v>27</v>
      </c>
      <c r="L55" s="5">
        <f t="shared" si="4"/>
        <v>18</v>
      </c>
      <c r="M55" s="5" t="s">
        <v>1331</v>
      </c>
      <c r="N55" s="5">
        <v>639.20000000000005</v>
      </c>
      <c r="O55" s="5">
        <f t="shared" si="6"/>
        <v>25.757196495619521</v>
      </c>
      <c r="P55" s="5">
        <v>19.100000000000001</v>
      </c>
      <c r="Q55" s="5">
        <f t="shared" si="5"/>
        <v>33.424999999999997</v>
      </c>
      <c r="R55" s="5">
        <f t="shared" si="7"/>
        <v>77.182196495619522</v>
      </c>
      <c r="S55" s="5"/>
      <c r="T55" s="5">
        <v>77.182196495619522</v>
      </c>
      <c r="U55" s="5">
        <v>100</v>
      </c>
      <c r="V55" s="5" t="s">
        <v>1620</v>
      </c>
      <c r="W55" s="5" t="s">
        <v>101</v>
      </c>
      <c r="X55" s="5" t="s">
        <v>102</v>
      </c>
      <c r="Y55" s="5" t="s">
        <v>11</v>
      </c>
    </row>
    <row r="56" spans="1:25" s="7" customFormat="1">
      <c r="A56" s="5">
        <v>55</v>
      </c>
      <c r="B56" s="5" t="s">
        <v>735</v>
      </c>
      <c r="C56" s="5" t="s">
        <v>763</v>
      </c>
      <c r="D56" s="5" t="s">
        <v>764</v>
      </c>
      <c r="E56" s="5" t="s">
        <v>1623</v>
      </c>
      <c r="F56" s="5" t="s">
        <v>1627</v>
      </c>
      <c r="G56" s="5" t="s">
        <v>14</v>
      </c>
      <c r="H56" s="4" t="s">
        <v>765</v>
      </c>
      <c r="I56" s="5">
        <v>7</v>
      </c>
      <c r="J56" s="5">
        <v>7</v>
      </c>
      <c r="K56" s="5">
        <v>21.8</v>
      </c>
      <c r="L56" s="5">
        <f t="shared" si="4"/>
        <v>14.533333333333333</v>
      </c>
      <c r="M56" s="5" t="s">
        <v>1250</v>
      </c>
      <c r="N56" s="5">
        <v>539.70000000000005</v>
      </c>
      <c r="O56" s="5">
        <f t="shared" si="6"/>
        <v>30.505836575875485</v>
      </c>
      <c r="P56" s="5">
        <v>18.3</v>
      </c>
      <c r="Q56" s="5">
        <f t="shared" si="5"/>
        <v>32.024999999999999</v>
      </c>
      <c r="R56" s="5">
        <f t="shared" si="7"/>
        <v>77.064169909208815</v>
      </c>
      <c r="S56" s="5"/>
      <c r="T56" s="5">
        <v>77.064169909208815</v>
      </c>
      <c r="U56" s="5">
        <v>100</v>
      </c>
      <c r="V56" s="5" t="s">
        <v>1620</v>
      </c>
      <c r="W56" s="5" t="s">
        <v>766</v>
      </c>
      <c r="X56" s="5" t="s">
        <v>767</v>
      </c>
      <c r="Y56" s="5" t="s">
        <v>735</v>
      </c>
    </row>
    <row r="57" spans="1:25" s="7" customFormat="1">
      <c r="A57" s="5">
        <v>56</v>
      </c>
      <c r="B57" s="5" t="s">
        <v>519</v>
      </c>
      <c r="C57" s="5" t="s">
        <v>698</v>
      </c>
      <c r="D57" s="5" t="s">
        <v>703</v>
      </c>
      <c r="E57" s="5" t="s">
        <v>1623</v>
      </c>
      <c r="F57" s="5" t="s">
        <v>1632</v>
      </c>
      <c r="G57" s="5" t="s">
        <v>14</v>
      </c>
      <c r="H57" s="4" t="s">
        <v>704</v>
      </c>
      <c r="I57" s="5">
        <v>8</v>
      </c>
      <c r="J57" s="5">
        <v>8</v>
      </c>
      <c r="K57" s="5">
        <v>26</v>
      </c>
      <c r="L57" s="5">
        <f t="shared" si="4"/>
        <v>17.333333333333332</v>
      </c>
      <c r="M57" s="5" t="s">
        <v>1356</v>
      </c>
      <c r="N57" s="5">
        <v>617.6</v>
      </c>
      <c r="O57" s="5">
        <f t="shared" si="6"/>
        <v>26.6580310880829</v>
      </c>
      <c r="P57" s="5">
        <v>18.7</v>
      </c>
      <c r="Q57" s="5">
        <f t="shared" si="5"/>
        <v>32.725000000000001</v>
      </c>
      <c r="R57" s="5">
        <f t="shared" si="7"/>
        <v>76.716364421416245</v>
      </c>
      <c r="S57" s="5"/>
      <c r="T57" s="5">
        <v>76.716364421416245</v>
      </c>
      <c r="U57" s="5">
        <v>100</v>
      </c>
      <c r="V57" s="5" t="s">
        <v>1620</v>
      </c>
      <c r="W57" s="5" t="s">
        <v>705</v>
      </c>
      <c r="X57" s="5" t="s">
        <v>702</v>
      </c>
      <c r="Y57" s="5" t="s">
        <v>519</v>
      </c>
    </row>
    <row r="58" spans="1:25" s="7" customFormat="1">
      <c r="A58" s="5">
        <v>57</v>
      </c>
      <c r="B58" s="5" t="s">
        <v>11</v>
      </c>
      <c r="C58" s="5" t="s">
        <v>42</v>
      </c>
      <c r="D58" s="5" t="s">
        <v>43</v>
      </c>
      <c r="E58" s="5" t="s">
        <v>1645</v>
      </c>
      <c r="F58" s="5" t="s">
        <v>1634</v>
      </c>
      <c r="G58" s="5" t="s">
        <v>14</v>
      </c>
      <c r="H58" s="4" t="s">
        <v>44</v>
      </c>
      <c r="I58" s="5">
        <v>6</v>
      </c>
      <c r="J58" s="5">
        <v>7</v>
      </c>
      <c r="K58" s="5">
        <v>21.8</v>
      </c>
      <c r="L58" s="5">
        <f t="shared" si="4"/>
        <v>14.533333333333333</v>
      </c>
      <c r="M58" s="5" t="s">
        <v>1323</v>
      </c>
      <c r="N58" s="5">
        <v>573.20000000000005</v>
      </c>
      <c r="O58" s="5">
        <f t="shared" si="6"/>
        <v>28.722958827634333</v>
      </c>
      <c r="P58" s="5">
        <v>19</v>
      </c>
      <c r="Q58" s="5">
        <f t="shared" si="5"/>
        <v>33.25</v>
      </c>
      <c r="R58" s="5">
        <f t="shared" si="7"/>
        <v>76.506292160967661</v>
      </c>
      <c r="S58" s="5"/>
      <c r="T58" s="5">
        <v>76.506292160967661</v>
      </c>
      <c r="U58" s="5">
        <v>100</v>
      </c>
      <c r="V58" s="5" t="s">
        <v>1620</v>
      </c>
      <c r="W58" s="5" t="s">
        <v>45</v>
      </c>
      <c r="X58" s="5" t="s">
        <v>46</v>
      </c>
      <c r="Y58" s="5" t="s">
        <v>11</v>
      </c>
    </row>
    <row r="59" spans="1:25" s="7" customFormat="1">
      <c r="A59" s="5">
        <v>58</v>
      </c>
      <c r="B59" s="5" t="s">
        <v>735</v>
      </c>
      <c r="C59" s="5" t="s">
        <v>899</v>
      </c>
      <c r="D59" s="5" t="s">
        <v>902</v>
      </c>
      <c r="E59" s="5" t="s">
        <v>1623</v>
      </c>
      <c r="F59" s="5" t="s">
        <v>1635</v>
      </c>
      <c r="G59" s="5" t="s">
        <v>14</v>
      </c>
      <c r="H59" s="4" t="s">
        <v>903</v>
      </c>
      <c r="I59" s="5">
        <v>8</v>
      </c>
      <c r="J59" s="5">
        <v>8</v>
      </c>
      <c r="K59" s="5">
        <v>30</v>
      </c>
      <c r="L59" s="5">
        <f t="shared" si="4"/>
        <v>20</v>
      </c>
      <c r="M59" s="5" t="s">
        <v>1269</v>
      </c>
      <c r="N59" s="5">
        <v>607.70000000000005</v>
      </c>
      <c r="O59" s="5">
        <f t="shared" si="6"/>
        <v>27.092315287148264</v>
      </c>
      <c r="P59" s="5">
        <v>16.8</v>
      </c>
      <c r="Q59" s="5">
        <f t="shared" si="5"/>
        <v>29.4</v>
      </c>
      <c r="R59" s="5">
        <f t="shared" si="7"/>
        <v>76.492315287148273</v>
      </c>
      <c r="S59" s="5"/>
      <c r="T59" s="5">
        <v>76.492315287148273</v>
      </c>
      <c r="U59" s="5">
        <v>100</v>
      </c>
      <c r="V59" s="5" t="s">
        <v>1620</v>
      </c>
      <c r="W59" s="5" t="s">
        <v>900</v>
      </c>
      <c r="X59" s="5" t="s">
        <v>901</v>
      </c>
      <c r="Y59" s="5" t="s">
        <v>735</v>
      </c>
    </row>
    <row r="60" spans="1:25" s="7" customFormat="1">
      <c r="A60" s="5">
        <v>59</v>
      </c>
      <c r="B60" s="5" t="s">
        <v>735</v>
      </c>
      <c r="C60" s="5" t="s">
        <v>793</v>
      </c>
      <c r="D60" s="5" t="s">
        <v>797</v>
      </c>
      <c r="E60" s="5" t="s">
        <v>1647</v>
      </c>
      <c r="F60" s="5" t="s">
        <v>1634</v>
      </c>
      <c r="G60" s="5" t="s">
        <v>14</v>
      </c>
      <c r="H60" s="4" t="s">
        <v>798</v>
      </c>
      <c r="I60" s="5">
        <v>8</v>
      </c>
      <c r="J60" s="5">
        <v>8</v>
      </c>
      <c r="K60" s="5">
        <v>34</v>
      </c>
      <c r="L60" s="5">
        <f t="shared" si="4"/>
        <v>22.666666666666668</v>
      </c>
      <c r="M60" s="5" t="s">
        <v>1262</v>
      </c>
      <c r="N60" s="5">
        <v>708.9</v>
      </c>
      <c r="O60" s="5">
        <f t="shared" si="6"/>
        <v>23.224714346170124</v>
      </c>
      <c r="P60" s="5">
        <v>17.2</v>
      </c>
      <c r="Q60" s="5">
        <f t="shared" si="5"/>
        <v>30.1</v>
      </c>
      <c r="R60" s="5">
        <f t="shared" si="7"/>
        <v>75.991381012836797</v>
      </c>
      <c r="S60" s="5"/>
      <c r="T60" s="5">
        <v>75.991381012836797</v>
      </c>
      <c r="U60" s="5">
        <v>100</v>
      </c>
      <c r="V60" s="5" t="s">
        <v>1620</v>
      </c>
      <c r="W60" s="5" t="s">
        <v>799</v>
      </c>
      <c r="X60" s="5" t="s">
        <v>796</v>
      </c>
      <c r="Y60" s="5" t="s">
        <v>735</v>
      </c>
    </row>
    <row r="61" spans="1:25" s="7" customFormat="1">
      <c r="A61" s="5">
        <v>60</v>
      </c>
      <c r="B61" s="5" t="s">
        <v>977</v>
      </c>
      <c r="C61" s="5" t="s">
        <v>1084</v>
      </c>
      <c r="D61" s="5" t="s">
        <v>1085</v>
      </c>
      <c r="E61" s="5" t="s">
        <v>1635</v>
      </c>
      <c r="F61" s="5" t="s">
        <v>1623</v>
      </c>
      <c r="G61" s="5" t="s">
        <v>14</v>
      </c>
      <c r="H61" s="4" t="s">
        <v>1086</v>
      </c>
      <c r="I61" s="5">
        <v>8</v>
      </c>
      <c r="J61" s="5">
        <v>8</v>
      </c>
      <c r="K61" s="5">
        <v>25</v>
      </c>
      <c r="L61" s="5">
        <f t="shared" si="4"/>
        <v>16.666666666666668</v>
      </c>
      <c r="M61" s="5" t="s">
        <v>1393</v>
      </c>
      <c r="N61" s="5">
        <v>604.1</v>
      </c>
      <c r="O61" s="5">
        <f t="shared" si="6"/>
        <v>27.253765932792582</v>
      </c>
      <c r="P61" s="5">
        <v>17.8</v>
      </c>
      <c r="Q61" s="5">
        <f t="shared" si="5"/>
        <v>31.15</v>
      </c>
      <c r="R61" s="5">
        <f t="shared" si="7"/>
        <v>75.070432599459252</v>
      </c>
      <c r="S61" s="5"/>
      <c r="T61" s="5">
        <v>75.070432599459252</v>
      </c>
      <c r="U61" s="5">
        <v>100</v>
      </c>
      <c r="V61" s="5" t="s">
        <v>1620</v>
      </c>
      <c r="W61" s="5" t="s">
        <v>1087</v>
      </c>
      <c r="X61" s="5" t="s">
        <v>1088</v>
      </c>
      <c r="Y61" s="5" t="s">
        <v>977</v>
      </c>
    </row>
    <row r="62" spans="1:25" s="7" customFormat="1">
      <c r="A62" s="5">
        <v>61</v>
      </c>
      <c r="B62" s="5" t="s">
        <v>282</v>
      </c>
      <c r="C62" s="5" t="s">
        <v>342</v>
      </c>
      <c r="D62" s="5" t="s">
        <v>343</v>
      </c>
      <c r="E62" s="5" t="s">
        <v>1625</v>
      </c>
      <c r="F62" s="5" t="s">
        <v>1627</v>
      </c>
      <c r="G62" s="5" t="s">
        <v>14</v>
      </c>
      <c r="H62" s="4" t="s">
        <v>344</v>
      </c>
      <c r="I62" s="5">
        <v>8</v>
      </c>
      <c r="J62" s="5">
        <v>8</v>
      </c>
      <c r="K62" s="5">
        <v>24</v>
      </c>
      <c r="L62" s="5">
        <f t="shared" si="4"/>
        <v>16</v>
      </c>
      <c r="M62" s="5" t="s">
        <v>1296</v>
      </c>
      <c r="N62" s="5">
        <v>627.20000000000005</v>
      </c>
      <c r="O62" s="5">
        <f t="shared" si="6"/>
        <v>26.249999999999996</v>
      </c>
      <c r="P62" s="5">
        <v>18.7</v>
      </c>
      <c r="Q62" s="5">
        <f t="shared" si="5"/>
        <v>32.725000000000001</v>
      </c>
      <c r="R62" s="5">
        <f t="shared" si="7"/>
        <v>74.974999999999994</v>
      </c>
      <c r="S62" s="5"/>
      <c r="T62" s="5">
        <v>74.974999999999994</v>
      </c>
      <c r="U62" s="5">
        <v>100</v>
      </c>
      <c r="V62" s="5" t="s">
        <v>1620</v>
      </c>
      <c r="W62" s="5" t="s">
        <v>345</v>
      </c>
      <c r="X62" s="5" t="s">
        <v>346</v>
      </c>
      <c r="Y62" s="5" t="s">
        <v>282</v>
      </c>
    </row>
    <row r="63" spans="1:25" s="7" customFormat="1">
      <c r="A63" s="5">
        <v>62</v>
      </c>
      <c r="B63" s="5" t="s">
        <v>401</v>
      </c>
      <c r="C63" s="5" t="s">
        <v>469</v>
      </c>
      <c r="D63" s="5" t="s">
        <v>474</v>
      </c>
      <c r="E63" s="5" t="s">
        <v>1635</v>
      </c>
      <c r="F63" s="5" t="s">
        <v>1627</v>
      </c>
      <c r="G63" s="5" t="s">
        <v>14</v>
      </c>
      <c r="H63" s="4" t="s">
        <v>147</v>
      </c>
      <c r="I63" s="5">
        <v>7</v>
      </c>
      <c r="J63" s="5">
        <v>7</v>
      </c>
      <c r="K63" s="5">
        <v>29</v>
      </c>
      <c r="L63" s="5">
        <f t="shared" si="4"/>
        <v>19.333333333333332</v>
      </c>
      <c r="M63" s="5" t="s">
        <v>1308</v>
      </c>
      <c r="N63" s="5">
        <v>644.70000000000005</v>
      </c>
      <c r="O63" s="5">
        <f t="shared" si="6"/>
        <v>25.537459283387619</v>
      </c>
      <c r="P63" s="5">
        <v>17</v>
      </c>
      <c r="Q63" s="5">
        <f t="shared" si="5"/>
        <v>29.75</v>
      </c>
      <c r="R63" s="5">
        <f t="shared" si="7"/>
        <v>74.620792616720948</v>
      </c>
      <c r="S63" s="5"/>
      <c r="T63" s="5">
        <v>74.620792616720948</v>
      </c>
      <c r="U63" s="5">
        <v>100</v>
      </c>
      <c r="V63" s="5" t="s">
        <v>1620</v>
      </c>
      <c r="W63" s="5" t="s">
        <v>472</v>
      </c>
      <c r="X63" s="5" t="s">
        <v>473</v>
      </c>
      <c r="Y63" s="5" t="s">
        <v>401</v>
      </c>
    </row>
    <row r="64" spans="1:25" s="7" customFormat="1">
      <c r="A64" s="5">
        <v>63</v>
      </c>
      <c r="B64" s="5" t="s">
        <v>519</v>
      </c>
      <c r="C64" s="5" t="s">
        <v>599</v>
      </c>
      <c r="D64" s="5" t="s">
        <v>604</v>
      </c>
      <c r="E64" s="5" t="s">
        <v>1623</v>
      </c>
      <c r="F64" s="5" t="s">
        <v>1635</v>
      </c>
      <c r="G64" s="5" t="s">
        <v>14</v>
      </c>
      <c r="H64" s="4" t="s">
        <v>605</v>
      </c>
      <c r="I64" s="5">
        <v>8</v>
      </c>
      <c r="J64" s="5">
        <v>8</v>
      </c>
      <c r="K64" s="5">
        <v>24</v>
      </c>
      <c r="L64" s="5">
        <f t="shared" si="4"/>
        <v>16</v>
      </c>
      <c r="M64" s="5" t="s">
        <v>1351</v>
      </c>
      <c r="N64" s="5">
        <v>611.70000000000005</v>
      </c>
      <c r="O64" s="5">
        <f t="shared" si="6"/>
        <v>26.915154487493869</v>
      </c>
      <c r="P64" s="5">
        <v>18.100000000000001</v>
      </c>
      <c r="Q64" s="5">
        <f t="shared" si="5"/>
        <v>31.675000000000001</v>
      </c>
      <c r="R64" s="5">
        <f t="shared" si="7"/>
        <v>74.590154487493862</v>
      </c>
      <c r="S64" s="5"/>
      <c r="T64" s="5">
        <v>74.590154487493862</v>
      </c>
      <c r="U64" s="5">
        <v>100</v>
      </c>
      <c r="V64" s="5" t="s">
        <v>1620</v>
      </c>
      <c r="W64" s="5" t="s">
        <v>602</v>
      </c>
      <c r="X64" s="5" t="s">
        <v>603</v>
      </c>
      <c r="Y64" s="5" t="s">
        <v>519</v>
      </c>
    </row>
    <row r="65" spans="1:25" s="7" customFormat="1">
      <c r="A65" s="5">
        <v>64</v>
      </c>
      <c r="B65" s="5" t="s">
        <v>11</v>
      </c>
      <c r="C65" s="5" t="s">
        <v>74</v>
      </c>
      <c r="D65" s="5" t="s">
        <v>75</v>
      </c>
      <c r="E65" s="5" t="s">
        <v>1635</v>
      </c>
      <c r="F65" s="5" t="s">
        <v>1636</v>
      </c>
      <c r="G65" s="5" t="s">
        <v>14</v>
      </c>
      <c r="H65" s="4" t="s">
        <v>76</v>
      </c>
      <c r="I65" s="5">
        <v>8</v>
      </c>
      <c r="J65" s="5">
        <v>8</v>
      </c>
      <c r="K65" s="5">
        <v>14.8</v>
      </c>
      <c r="L65" s="5">
        <f t="shared" si="4"/>
        <v>9.8666666666666671</v>
      </c>
      <c r="M65" s="5" t="s">
        <v>1330</v>
      </c>
      <c r="N65" s="5">
        <v>531.4</v>
      </c>
      <c r="O65" s="5">
        <f t="shared" si="6"/>
        <v>30.982310876928867</v>
      </c>
      <c r="P65" s="5">
        <v>19.2</v>
      </c>
      <c r="Q65" s="5">
        <f t="shared" si="5"/>
        <v>33.6</v>
      </c>
      <c r="R65" s="5">
        <f t="shared" si="7"/>
        <v>74.448977543595532</v>
      </c>
      <c r="S65" s="5"/>
      <c r="T65" s="5">
        <v>74.448977543595532</v>
      </c>
      <c r="U65" s="5">
        <v>100</v>
      </c>
      <c r="V65" s="5" t="s">
        <v>1620</v>
      </c>
      <c r="W65" s="5" t="s">
        <v>77</v>
      </c>
      <c r="X65" s="5" t="s">
        <v>78</v>
      </c>
      <c r="Y65" s="5" t="s">
        <v>11</v>
      </c>
    </row>
    <row r="66" spans="1:25" s="7" customFormat="1">
      <c r="A66" s="5">
        <v>65</v>
      </c>
      <c r="B66" s="5" t="s">
        <v>977</v>
      </c>
      <c r="C66" s="5" t="s">
        <v>1065</v>
      </c>
      <c r="D66" s="5" t="s">
        <v>941</v>
      </c>
      <c r="E66" s="5" t="s">
        <v>1624</v>
      </c>
      <c r="F66" s="5" t="s">
        <v>1627</v>
      </c>
      <c r="G66" s="5" t="s">
        <v>14</v>
      </c>
      <c r="H66" s="4" t="s">
        <v>1068</v>
      </c>
      <c r="I66" s="5">
        <v>7</v>
      </c>
      <c r="J66" s="5">
        <v>7</v>
      </c>
      <c r="K66" s="5">
        <v>28</v>
      </c>
      <c r="L66" s="5">
        <f t="shared" ref="L66:L97" si="8">30*K66/45</f>
        <v>18.666666666666668</v>
      </c>
      <c r="M66" s="5" t="s">
        <v>1382</v>
      </c>
      <c r="N66" s="5">
        <v>639.29999999999995</v>
      </c>
      <c r="O66" s="5">
        <f t="shared" si="6"/>
        <v>25.75316752698264</v>
      </c>
      <c r="P66" s="5">
        <v>16.600000000000001</v>
      </c>
      <c r="Q66" s="5">
        <f t="shared" ref="Q66:Q95" si="9">35*P66/20</f>
        <v>29.05</v>
      </c>
      <c r="R66" s="5">
        <f t="shared" si="7"/>
        <v>73.469834193649305</v>
      </c>
      <c r="S66" s="5"/>
      <c r="T66" s="5">
        <v>73.469834193649305</v>
      </c>
      <c r="U66" s="5">
        <v>100</v>
      </c>
      <c r="V66" s="5" t="s">
        <v>1620</v>
      </c>
      <c r="W66" s="5" t="s">
        <v>1066</v>
      </c>
      <c r="X66" s="5" t="s">
        <v>1067</v>
      </c>
      <c r="Y66" s="5" t="s">
        <v>977</v>
      </c>
    </row>
    <row r="67" spans="1:25" s="7" customFormat="1">
      <c r="A67" s="5">
        <v>66</v>
      </c>
      <c r="B67" s="5" t="s">
        <v>977</v>
      </c>
      <c r="C67" s="5" t="s">
        <v>1138</v>
      </c>
      <c r="D67" s="5" t="s">
        <v>480</v>
      </c>
      <c r="E67" s="5" t="s">
        <v>1623</v>
      </c>
      <c r="F67" s="5" t="s">
        <v>1627</v>
      </c>
      <c r="G67" s="5" t="s">
        <v>14</v>
      </c>
      <c r="H67" s="4" t="s">
        <v>852</v>
      </c>
      <c r="I67" s="5">
        <v>7</v>
      </c>
      <c r="J67" s="5">
        <v>7</v>
      </c>
      <c r="K67" s="5">
        <v>15.6</v>
      </c>
      <c r="L67" s="5">
        <f t="shared" si="8"/>
        <v>10.4</v>
      </c>
      <c r="M67" s="5" t="s">
        <v>1384</v>
      </c>
      <c r="N67" s="5">
        <v>517.4</v>
      </c>
      <c r="O67" s="5">
        <f t="shared" si="6"/>
        <v>31.820641669887902</v>
      </c>
      <c r="P67" s="5">
        <v>16.8</v>
      </c>
      <c r="Q67" s="5">
        <f t="shared" si="9"/>
        <v>29.4</v>
      </c>
      <c r="R67" s="5">
        <f t="shared" si="7"/>
        <v>71.620641669887902</v>
      </c>
      <c r="S67" s="5"/>
      <c r="T67" s="5">
        <v>71.620641669887902</v>
      </c>
      <c r="U67" s="5">
        <v>100</v>
      </c>
      <c r="V67" s="5" t="s">
        <v>1620</v>
      </c>
      <c r="W67" s="5" t="s">
        <v>1141</v>
      </c>
      <c r="X67" s="5" t="s">
        <v>1142</v>
      </c>
      <c r="Y67" s="5" t="s">
        <v>977</v>
      </c>
    </row>
    <row r="68" spans="1:25" s="7" customFormat="1">
      <c r="A68" s="5">
        <v>67</v>
      </c>
      <c r="B68" s="5" t="s">
        <v>401</v>
      </c>
      <c r="C68" s="5" t="s">
        <v>482</v>
      </c>
      <c r="D68" s="5" t="s">
        <v>483</v>
      </c>
      <c r="E68" s="5" t="s">
        <v>1635</v>
      </c>
      <c r="F68" s="5" t="s">
        <v>1632</v>
      </c>
      <c r="G68" s="5" t="s">
        <v>14</v>
      </c>
      <c r="H68" s="4" t="s">
        <v>484</v>
      </c>
      <c r="I68" s="5">
        <v>7</v>
      </c>
      <c r="J68" s="5">
        <v>7</v>
      </c>
      <c r="K68" s="5">
        <v>16</v>
      </c>
      <c r="L68" s="5">
        <f t="shared" si="8"/>
        <v>10.666666666666666</v>
      </c>
      <c r="M68" s="5" t="s">
        <v>1309</v>
      </c>
      <c r="N68" s="5">
        <v>550.9</v>
      </c>
      <c r="O68" s="5">
        <f t="shared" si="6"/>
        <v>29.8856416772554</v>
      </c>
      <c r="P68" s="5">
        <v>17.7</v>
      </c>
      <c r="Q68" s="5">
        <f t="shared" si="9"/>
        <v>30.975000000000001</v>
      </c>
      <c r="R68" s="5">
        <f t="shared" si="7"/>
        <v>71.527308343922073</v>
      </c>
      <c r="S68" s="5"/>
      <c r="T68" s="5">
        <v>71.527308343922073</v>
      </c>
      <c r="U68" s="5">
        <v>100</v>
      </c>
      <c r="V68" s="5" t="s">
        <v>1620</v>
      </c>
      <c r="W68" s="5" t="s">
        <v>485</v>
      </c>
      <c r="X68" s="5" t="s">
        <v>486</v>
      </c>
      <c r="Y68" s="5" t="s">
        <v>401</v>
      </c>
    </row>
    <row r="69" spans="1:25" s="7" customFormat="1">
      <c r="A69" s="5">
        <v>68</v>
      </c>
      <c r="B69" s="5" t="s">
        <v>519</v>
      </c>
      <c r="C69" s="5" t="s">
        <v>532</v>
      </c>
      <c r="D69" s="5" t="s">
        <v>533</v>
      </c>
      <c r="E69" s="5" t="s">
        <v>1635</v>
      </c>
      <c r="F69" s="5" t="s">
        <v>1632</v>
      </c>
      <c r="G69" s="5" t="s">
        <v>14</v>
      </c>
      <c r="H69" s="4" t="s">
        <v>534</v>
      </c>
      <c r="I69" s="5">
        <v>7</v>
      </c>
      <c r="J69" s="5">
        <v>7</v>
      </c>
      <c r="K69" s="5">
        <v>21</v>
      </c>
      <c r="L69" s="5">
        <f t="shared" si="8"/>
        <v>14</v>
      </c>
      <c r="M69" s="5" t="s">
        <v>1341</v>
      </c>
      <c r="N69" s="5">
        <v>691.2</v>
      </c>
      <c r="O69" s="5">
        <f t="shared" si="6"/>
        <v>23.819444444444443</v>
      </c>
      <c r="P69" s="5">
        <v>19.100000000000001</v>
      </c>
      <c r="Q69" s="5">
        <f t="shared" si="9"/>
        <v>33.424999999999997</v>
      </c>
      <c r="R69" s="5">
        <f t="shared" si="7"/>
        <v>71.24444444444444</v>
      </c>
      <c r="S69" s="5"/>
      <c r="T69" s="5">
        <v>71.24444444444444</v>
      </c>
      <c r="U69" s="5">
        <v>100</v>
      </c>
      <c r="V69" s="5" t="s">
        <v>1620</v>
      </c>
      <c r="W69" s="5" t="s">
        <v>535</v>
      </c>
      <c r="X69" s="5" t="s">
        <v>536</v>
      </c>
      <c r="Y69" s="5" t="s">
        <v>519</v>
      </c>
    </row>
    <row r="70" spans="1:25" s="7" customFormat="1">
      <c r="A70" s="5">
        <v>69</v>
      </c>
      <c r="B70" s="5" t="s">
        <v>519</v>
      </c>
      <c r="C70" s="5" t="s">
        <v>580</v>
      </c>
      <c r="D70" s="5" t="s">
        <v>585</v>
      </c>
      <c r="E70" s="5" t="s">
        <v>1630</v>
      </c>
      <c r="F70" s="5" t="s">
        <v>1624</v>
      </c>
      <c r="G70" s="5" t="s">
        <v>14</v>
      </c>
      <c r="H70" s="4" t="s">
        <v>586</v>
      </c>
      <c r="I70" s="5">
        <v>8</v>
      </c>
      <c r="J70" s="5">
        <v>8</v>
      </c>
      <c r="K70" s="5">
        <v>15.8</v>
      </c>
      <c r="L70" s="5">
        <f t="shared" si="8"/>
        <v>10.533333333333333</v>
      </c>
      <c r="M70" s="5" t="s">
        <v>1349</v>
      </c>
      <c r="N70" s="5">
        <v>539.29999999999995</v>
      </c>
      <c r="O70" s="5">
        <f t="shared" si="6"/>
        <v>30.528462822176898</v>
      </c>
      <c r="P70" s="5">
        <v>17.100000000000001</v>
      </c>
      <c r="Q70" s="5">
        <f t="shared" si="9"/>
        <v>29.925000000000001</v>
      </c>
      <c r="R70" s="5">
        <f t="shared" si="7"/>
        <v>70.986796155510234</v>
      </c>
      <c r="S70" s="5"/>
      <c r="T70" s="5">
        <v>70.986796155510234</v>
      </c>
      <c r="U70" s="5">
        <v>100</v>
      </c>
      <c r="V70" s="5" t="s">
        <v>1620</v>
      </c>
      <c r="W70" s="5" t="s">
        <v>583</v>
      </c>
      <c r="X70" s="5" t="s">
        <v>584</v>
      </c>
      <c r="Y70" s="5" t="s">
        <v>519</v>
      </c>
    </row>
    <row r="71" spans="1:25" s="7" customFormat="1">
      <c r="A71" s="5">
        <v>70</v>
      </c>
      <c r="B71" s="5" t="s">
        <v>401</v>
      </c>
      <c r="C71" s="5" t="s">
        <v>423</v>
      </c>
      <c r="D71" s="5" t="s">
        <v>424</v>
      </c>
      <c r="E71" s="5" t="s">
        <v>1630</v>
      </c>
      <c r="F71" s="5" t="s">
        <v>1623</v>
      </c>
      <c r="G71" s="5" t="s">
        <v>14</v>
      </c>
      <c r="H71" s="4" t="s">
        <v>425</v>
      </c>
      <c r="I71" s="5">
        <v>7</v>
      </c>
      <c r="J71" s="5">
        <v>7</v>
      </c>
      <c r="K71" s="5">
        <v>13.2</v>
      </c>
      <c r="L71" s="5">
        <f t="shared" si="8"/>
        <v>8.8000000000000007</v>
      </c>
      <c r="M71" s="5" t="s">
        <v>1306</v>
      </c>
      <c r="N71" s="5">
        <v>570.4</v>
      </c>
      <c r="O71" s="5">
        <f t="shared" si="6"/>
        <v>28.863955119214587</v>
      </c>
      <c r="P71" s="5">
        <v>18.8</v>
      </c>
      <c r="Q71" s="5">
        <f t="shared" si="9"/>
        <v>32.9</v>
      </c>
      <c r="R71" s="5">
        <f t="shared" si="7"/>
        <v>70.563955119214597</v>
      </c>
      <c r="S71" s="5"/>
      <c r="T71" s="5">
        <v>70.563955119214597</v>
      </c>
      <c r="U71" s="5">
        <v>100</v>
      </c>
      <c r="V71" s="5" t="s">
        <v>1620</v>
      </c>
      <c r="W71" s="5" t="s">
        <v>426</v>
      </c>
      <c r="X71" s="5" t="s">
        <v>427</v>
      </c>
      <c r="Y71" s="5" t="s">
        <v>401</v>
      </c>
    </row>
    <row r="72" spans="1:25" s="7" customFormat="1">
      <c r="A72" s="5">
        <v>71</v>
      </c>
      <c r="B72" s="5" t="s">
        <v>519</v>
      </c>
      <c r="C72" s="5" t="s">
        <v>611</v>
      </c>
      <c r="D72" s="5" t="s">
        <v>612</v>
      </c>
      <c r="E72" s="5" t="s">
        <v>1634</v>
      </c>
      <c r="F72" s="5" t="s">
        <v>1625</v>
      </c>
      <c r="G72" s="5" t="s">
        <v>14</v>
      </c>
      <c r="H72" s="4" t="s">
        <v>548</v>
      </c>
      <c r="I72" s="5">
        <v>8</v>
      </c>
      <c r="J72" s="5">
        <v>8</v>
      </c>
      <c r="K72" s="5">
        <v>19</v>
      </c>
      <c r="L72" s="5">
        <f t="shared" si="8"/>
        <v>12.666666666666666</v>
      </c>
      <c r="M72" s="5" t="s">
        <v>1352</v>
      </c>
      <c r="N72" s="5">
        <v>628.4</v>
      </c>
      <c r="O72" s="5">
        <f t="shared" si="6"/>
        <v>26.199872692552514</v>
      </c>
      <c r="P72" s="5">
        <v>18</v>
      </c>
      <c r="Q72" s="5">
        <f t="shared" si="9"/>
        <v>31.5</v>
      </c>
      <c r="R72" s="5">
        <f t="shared" si="7"/>
        <v>70.366539359219189</v>
      </c>
      <c r="S72" s="5"/>
      <c r="T72" s="5">
        <v>70.366539359219189</v>
      </c>
      <c r="U72" s="5">
        <v>100</v>
      </c>
      <c r="V72" s="5" t="s">
        <v>1620</v>
      </c>
      <c r="W72" s="5" t="s">
        <v>613</v>
      </c>
      <c r="X72" s="5" t="s">
        <v>614</v>
      </c>
      <c r="Y72" s="5" t="s">
        <v>519</v>
      </c>
    </row>
    <row r="73" spans="1:25" s="7" customFormat="1">
      <c r="A73" s="5">
        <v>72</v>
      </c>
      <c r="B73" s="5" t="s">
        <v>11</v>
      </c>
      <c r="C73" s="5" t="s">
        <v>145</v>
      </c>
      <c r="D73" s="5" t="s">
        <v>146</v>
      </c>
      <c r="E73" s="5" t="s">
        <v>1623</v>
      </c>
      <c r="F73" s="5" t="s">
        <v>1623</v>
      </c>
      <c r="G73" s="5" t="s">
        <v>14</v>
      </c>
      <c r="H73" s="4" t="s">
        <v>147</v>
      </c>
      <c r="I73" s="5">
        <v>7</v>
      </c>
      <c r="J73" s="5">
        <v>7</v>
      </c>
      <c r="K73" s="5">
        <v>21.8</v>
      </c>
      <c r="L73" s="5">
        <f t="shared" si="8"/>
        <v>14.533333333333333</v>
      </c>
      <c r="M73" s="5" t="s">
        <v>1326</v>
      </c>
      <c r="N73" s="5">
        <v>775.6</v>
      </c>
      <c r="O73" s="5">
        <f t="shared" ref="O73:O90" si="10">35*470.4/N73</f>
        <v>21.227436823104693</v>
      </c>
      <c r="P73" s="5">
        <v>19.7</v>
      </c>
      <c r="Q73" s="5">
        <f t="shared" si="9"/>
        <v>34.475000000000001</v>
      </c>
      <c r="R73" s="5">
        <f t="shared" ref="R73:R104" si="11">L73+O73+Q73</f>
        <v>70.235770156438036</v>
      </c>
      <c r="S73" s="5"/>
      <c r="T73" s="5">
        <v>70.235770156438036</v>
      </c>
      <c r="U73" s="5">
        <v>100</v>
      </c>
      <c r="V73" s="5" t="s">
        <v>1620</v>
      </c>
      <c r="W73" s="5" t="s">
        <v>148</v>
      </c>
      <c r="X73" s="5" t="s">
        <v>149</v>
      </c>
      <c r="Y73" s="5" t="s">
        <v>11</v>
      </c>
    </row>
    <row r="74" spans="1:25" s="7" customFormat="1">
      <c r="A74" s="5">
        <v>73</v>
      </c>
      <c r="B74" s="5" t="s">
        <v>977</v>
      </c>
      <c r="C74" s="5" t="s">
        <v>990</v>
      </c>
      <c r="D74" s="5" t="s">
        <v>991</v>
      </c>
      <c r="E74" s="5" t="s">
        <v>1634</v>
      </c>
      <c r="F74" s="5" t="s">
        <v>1623</v>
      </c>
      <c r="G74" s="5" t="s">
        <v>14</v>
      </c>
      <c r="H74" s="4" t="s">
        <v>992</v>
      </c>
      <c r="I74" s="5">
        <v>7</v>
      </c>
      <c r="J74" s="5">
        <v>7</v>
      </c>
      <c r="K74" s="5">
        <v>20.6</v>
      </c>
      <c r="L74" s="5">
        <f t="shared" si="8"/>
        <v>13.733333333333333</v>
      </c>
      <c r="M74" s="5" t="s">
        <v>1377</v>
      </c>
      <c r="N74" s="5">
        <v>598.4</v>
      </c>
      <c r="O74" s="5">
        <f t="shared" si="10"/>
        <v>27.513368983957221</v>
      </c>
      <c r="P74" s="5">
        <v>16.2</v>
      </c>
      <c r="Q74" s="5">
        <f t="shared" si="9"/>
        <v>28.35</v>
      </c>
      <c r="R74" s="5">
        <f t="shared" si="11"/>
        <v>69.59670231729055</v>
      </c>
      <c r="S74" s="5"/>
      <c r="T74" s="5">
        <v>69.59670231729055</v>
      </c>
      <c r="U74" s="5">
        <v>100</v>
      </c>
      <c r="V74" s="5" t="s">
        <v>1620</v>
      </c>
      <c r="W74" s="5" t="s">
        <v>993</v>
      </c>
      <c r="X74" s="5" t="s">
        <v>994</v>
      </c>
      <c r="Y74" s="5" t="s">
        <v>977</v>
      </c>
    </row>
    <row r="75" spans="1:25" s="7" customFormat="1">
      <c r="A75" s="5">
        <v>74</v>
      </c>
      <c r="B75" s="5" t="s">
        <v>519</v>
      </c>
      <c r="C75" s="5" t="s">
        <v>569</v>
      </c>
      <c r="D75" s="5" t="s">
        <v>570</v>
      </c>
      <c r="E75" s="5" t="s">
        <v>1627</v>
      </c>
      <c r="F75" s="5" t="s">
        <v>1633</v>
      </c>
      <c r="G75" s="5" t="s">
        <v>14</v>
      </c>
      <c r="H75" s="4" t="s">
        <v>571</v>
      </c>
      <c r="I75" s="5">
        <v>7</v>
      </c>
      <c r="J75" s="5">
        <v>7</v>
      </c>
      <c r="K75" s="5">
        <v>20.8</v>
      </c>
      <c r="L75" s="5">
        <f t="shared" si="8"/>
        <v>13.866666666666667</v>
      </c>
      <c r="M75" s="5" t="s">
        <v>1359</v>
      </c>
      <c r="N75" s="5">
        <v>594.9</v>
      </c>
      <c r="O75" s="5">
        <f t="shared" si="10"/>
        <v>27.67523953605648</v>
      </c>
      <c r="P75" s="5">
        <v>16</v>
      </c>
      <c r="Q75" s="5">
        <f t="shared" si="9"/>
        <v>28</v>
      </c>
      <c r="R75" s="5">
        <f t="shared" si="11"/>
        <v>69.54190620272314</v>
      </c>
      <c r="S75" s="5"/>
      <c r="T75" s="5">
        <v>69.54190620272314</v>
      </c>
      <c r="U75" s="5">
        <v>100</v>
      </c>
      <c r="V75" s="5" t="s">
        <v>1620</v>
      </c>
      <c r="W75" s="5" t="s">
        <v>572</v>
      </c>
      <c r="X75" s="5" t="s">
        <v>573</v>
      </c>
      <c r="Y75" s="5" t="s">
        <v>519</v>
      </c>
    </row>
    <row r="76" spans="1:25" s="7" customFormat="1">
      <c r="A76" s="5">
        <v>75</v>
      </c>
      <c r="B76" s="5" t="s">
        <v>735</v>
      </c>
      <c r="C76" s="5" t="s">
        <v>956</v>
      </c>
      <c r="D76" s="5" t="s">
        <v>957</v>
      </c>
      <c r="E76" s="5" t="s">
        <v>1635</v>
      </c>
      <c r="F76" s="5" t="s">
        <v>1632</v>
      </c>
      <c r="G76" s="5" t="s">
        <v>14</v>
      </c>
      <c r="H76" s="4" t="s">
        <v>958</v>
      </c>
      <c r="I76" s="5">
        <v>7</v>
      </c>
      <c r="J76" s="5">
        <v>7</v>
      </c>
      <c r="K76" s="5">
        <v>19.2</v>
      </c>
      <c r="L76" s="5">
        <f t="shared" si="8"/>
        <v>12.8</v>
      </c>
      <c r="M76" s="5" t="s">
        <v>1256</v>
      </c>
      <c r="N76" s="5">
        <v>577</v>
      </c>
      <c r="O76" s="5">
        <f t="shared" si="10"/>
        <v>28.533795493934143</v>
      </c>
      <c r="P76" s="5">
        <v>16.100000000000001</v>
      </c>
      <c r="Q76" s="5">
        <f t="shared" si="9"/>
        <v>28.175000000000001</v>
      </c>
      <c r="R76" s="5">
        <f t="shared" si="11"/>
        <v>69.508795493934144</v>
      </c>
      <c r="S76" s="5"/>
      <c r="T76" s="5">
        <v>69.508795493934144</v>
      </c>
      <c r="U76" s="5">
        <v>100</v>
      </c>
      <c r="V76" s="5" t="s">
        <v>1620</v>
      </c>
      <c r="W76" s="5" t="s">
        <v>959</v>
      </c>
      <c r="X76" s="5" t="s">
        <v>960</v>
      </c>
      <c r="Y76" s="5" t="s">
        <v>735</v>
      </c>
    </row>
    <row r="77" spans="1:25" s="7" customFormat="1">
      <c r="A77" s="5">
        <v>76</v>
      </c>
      <c r="B77" s="5" t="s">
        <v>282</v>
      </c>
      <c r="C77" s="5" t="s">
        <v>362</v>
      </c>
      <c r="D77" s="5" t="s">
        <v>363</v>
      </c>
      <c r="E77" s="5" t="s">
        <v>1623</v>
      </c>
      <c r="F77" s="5" t="s">
        <v>1627</v>
      </c>
      <c r="G77" s="5" t="s">
        <v>14</v>
      </c>
      <c r="H77" s="4" t="s">
        <v>364</v>
      </c>
      <c r="I77" s="5">
        <v>7</v>
      </c>
      <c r="J77" s="5">
        <v>7</v>
      </c>
      <c r="K77" s="5">
        <v>13.8</v>
      </c>
      <c r="L77" s="5">
        <f t="shared" si="8"/>
        <v>9.1999999999999993</v>
      </c>
      <c r="M77" s="5" t="s">
        <v>1291</v>
      </c>
      <c r="N77" s="5">
        <v>614</v>
      </c>
      <c r="O77" s="5">
        <f t="shared" si="10"/>
        <v>26.814332247557005</v>
      </c>
      <c r="P77" s="5">
        <v>19</v>
      </c>
      <c r="Q77" s="5">
        <f t="shared" si="9"/>
        <v>33.25</v>
      </c>
      <c r="R77" s="5">
        <f t="shared" si="11"/>
        <v>69.264332247557007</v>
      </c>
      <c r="S77" s="5"/>
      <c r="T77" s="5">
        <v>69.264332247557007</v>
      </c>
      <c r="U77" s="5">
        <v>100</v>
      </c>
      <c r="V77" s="5" t="s">
        <v>1620</v>
      </c>
      <c r="W77" s="5" t="s">
        <v>365</v>
      </c>
      <c r="X77" s="5" t="s">
        <v>366</v>
      </c>
      <c r="Y77" s="5" t="s">
        <v>282</v>
      </c>
    </row>
    <row r="78" spans="1:25" s="7" customFormat="1">
      <c r="A78" s="5">
        <v>77</v>
      </c>
      <c r="B78" s="5" t="s">
        <v>977</v>
      </c>
      <c r="C78" s="5" t="s">
        <v>1160</v>
      </c>
      <c r="D78" s="5" t="s">
        <v>1165</v>
      </c>
      <c r="E78" s="5" t="s">
        <v>1624</v>
      </c>
      <c r="F78" s="5" t="s">
        <v>1627</v>
      </c>
      <c r="G78" s="5" t="s">
        <v>14</v>
      </c>
      <c r="H78" s="4" t="s">
        <v>1166</v>
      </c>
      <c r="I78" s="5">
        <v>5</v>
      </c>
      <c r="J78" s="5">
        <v>7</v>
      </c>
      <c r="K78" s="5">
        <v>9.6</v>
      </c>
      <c r="L78" s="5">
        <f t="shared" si="8"/>
        <v>6.4</v>
      </c>
      <c r="M78" s="5" t="s">
        <v>1385</v>
      </c>
      <c r="N78" s="5">
        <v>488.8</v>
      </c>
      <c r="O78" s="5">
        <f t="shared" si="10"/>
        <v>33.682487725040914</v>
      </c>
      <c r="P78" s="5">
        <v>16.600000000000001</v>
      </c>
      <c r="Q78" s="5">
        <f t="shared" si="9"/>
        <v>29.05</v>
      </c>
      <c r="R78" s="5">
        <f t="shared" si="11"/>
        <v>69.132487725040917</v>
      </c>
      <c r="S78" s="5"/>
      <c r="T78" s="5">
        <v>69.132487725040917</v>
      </c>
      <c r="U78" s="5">
        <v>100</v>
      </c>
      <c r="V78" s="5" t="s">
        <v>1620</v>
      </c>
      <c r="W78" s="5" t="s">
        <v>1167</v>
      </c>
      <c r="X78" s="5" t="s">
        <v>1164</v>
      </c>
      <c r="Y78" s="5" t="s">
        <v>977</v>
      </c>
    </row>
    <row r="79" spans="1:25" s="7" customFormat="1">
      <c r="A79" s="5">
        <v>78</v>
      </c>
      <c r="B79" s="5" t="s">
        <v>735</v>
      </c>
      <c r="C79" s="5" t="s">
        <v>801</v>
      </c>
      <c r="D79" s="5" t="s">
        <v>802</v>
      </c>
      <c r="E79" s="5" t="s">
        <v>1623</v>
      </c>
      <c r="F79" s="5" t="s">
        <v>1632</v>
      </c>
      <c r="G79" s="5" t="s">
        <v>14</v>
      </c>
      <c r="H79" s="4" t="s">
        <v>803</v>
      </c>
      <c r="I79" s="5">
        <v>7</v>
      </c>
      <c r="J79" s="5">
        <v>7</v>
      </c>
      <c r="K79" s="5">
        <v>15.8</v>
      </c>
      <c r="L79" s="5">
        <f t="shared" si="8"/>
        <v>10.533333333333333</v>
      </c>
      <c r="M79" s="5" t="s">
        <v>1251</v>
      </c>
      <c r="N79" s="5">
        <v>552.9</v>
      </c>
      <c r="O79" s="5">
        <f t="shared" si="10"/>
        <v>29.777536625067825</v>
      </c>
      <c r="P79" s="5">
        <v>16.399999999999999</v>
      </c>
      <c r="Q79" s="5">
        <f t="shared" si="9"/>
        <v>28.7</v>
      </c>
      <c r="R79" s="5">
        <f t="shared" si="11"/>
        <v>69.010869958401159</v>
      </c>
      <c r="S79" s="5"/>
      <c r="T79" s="5">
        <v>69.010869958401159</v>
      </c>
      <c r="U79" s="5">
        <v>100</v>
      </c>
      <c r="V79" s="5" t="s">
        <v>1620</v>
      </c>
      <c r="W79" s="5" t="s">
        <v>804</v>
      </c>
      <c r="X79" s="5" t="s">
        <v>805</v>
      </c>
      <c r="Y79" s="5" t="s">
        <v>735</v>
      </c>
    </row>
    <row r="80" spans="1:25" s="7" customFormat="1">
      <c r="A80" s="5">
        <v>79</v>
      </c>
      <c r="B80" s="5" t="s">
        <v>11</v>
      </c>
      <c r="C80" s="5" t="s">
        <v>49</v>
      </c>
      <c r="D80" s="5" t="s">
        <v>50</v>
      </c>
      <c r="E80" s="5" t="s">
        <v>1623</v>
      </c>
      <c r="F80" s="5" t="s">
        <v>1623</v>
      </c>
      <c r="G80" s="5" t="s">
        <v>14</v>
      </c>
      <c r="H80" s="4" t="s">
        <v>51</v>
      </c>
      <c r="I80" s="5">
        <v>7</v>
      </c>
      <c r="J80" s="5">
        <v>7</v>
      </c>
      <c r="K80" s="5">
        <v>16.2</v>
      </c>
      <c r="L80" s="5">
        <f t="shared" si="8"/>
        <v>10.8</v>
      </c>
      <c r="M80" s="5" t="s">
        <v>1324</v>
      </c>
      <c r="N80" s="5">
        <v>649.5</v>
      </c>
      <c r="O80" s="5">
        <f t="shared" si="10"/>
        <v>25.348729792147807</v>
      </c>
      <c r="P80" s="5">
        <v>18.7</v>
      </c>
      <c r="Q80" s="5">
        <f t="shared" si="9"/>
        <v>32.725000000000001</v>
      </c>
      <c r="R80" s="5">
        <f t="shared" si="11"/>
        <v>68.873729792147799</v>
      </c>
      <c r="S80" s="5"/>
      <c r="T80" s="5">
        <v>68.873729792147799</v>
      </c>
      <c r="U80" s="5">
        <v>100</v>
      </c>
      <c r="V80" s="5" t="s">
        <v>1620</v>
      </c>
      <c r="W80" s="5" t="s">
        <v>52</v>
      </c>
      <c r="X80" s="5" t="s">
        <v>53</v>
      </c>
      <c r="Y80" s="5" t="s">
        <v>11</v>
      </c>
    </row>
    <row r="81" spans="1:25" s="7" customFormat="1">
      <c r="A81" s="5">
        <v>80</v>
      </c>
      <c r="B81" s="5" t="s">
        <v>735</v>
      </c>
      <c r="C81" s="5" t="s">
        <v>908</v>
      </c>
      <c r="D81" s="5" t="s">
        <v>913</v>
      </c>
      <c r="E81" s="5" t="s">
        <v>1629</v>
      </c>
      <c r="F81" s="5" t="s">
        <v>1624</v>
      </c>
      <c r="G81" s="5" t="s">
        <v>14</v>
      </c>
      <c r="H81" s="4" t="s">
        <v>914</v>
      </c>
      <c r="I81" s="5">
        <v>7</v>
      </c>
      <c r="J81" s="5">
        <v>7</v>
      </c>
      <c r="K81" s="5">
        <v>14.6</v>
      </c>
      <c r="L81" s="5">
        <f t="shared" si="8"/>
        <v>9.7333333333333325</v>
      </c>
      <c r="M81" s="5" t="s">
        <v>1253</v>
      </c>
      <c r="N81" s="5">
        <v>642.20000000000005</v>
      </c>
      <c r="O81" s="5">
        <f t="shared" si="10"/>
        <v>25.63687324820928</v>
      </c>
      <c r="P81" s="5">
        <v>18.8</v>
      </c>
      <c r="Q81" s="5">
        <f t="shared" si="9"/>
        <v>32.9</v>
      </c>
      <c r="R81" s="5">
        <f t="shared" si="11"/>
        <v>68.27020658154261</v>
      </c>
      <c r="S81" s="5"/>
      <c r="T81" s="5">
        <v>68.27020658154261</v>
      </c>
      <c r="U81" s="5">
        <v>100</v>
      </c>
      <c r="V81" s="5" t="s">
        <v>1620</v>
      </c>
      <c r="W81" s="5" t="s">
        <v>911</v>
      </c>
      <c r="X81" s="5" t="s">
        <v>912</v>
      </c>
      <c r="Y81" s="5" t="s">
        <v>735</v>
      </c>
    </row>
    <row r="82" spans="1:25" s="7" customFormat="1">
      <c r="A82" s="5">
        <v>81</v>
      </c>
      <c r="B82" s="5" t="s">
        <v>519</v>
      </c>
      <c r="C82" s="5" t="s">
        <v>591</v>
      </c>
      <c r="D82" s="5" t="s">
        <v>592</v>
      </c>
      <c r="E82" s="5" t="s">
        <v>1623</v>
      </c>
      <c r="F82" s="5" t="s">
        <v>1623</v>
      </c>
      <c r="G82" s="5" t="s">
        <v>14</v>
      </c>
      <c r="H82" s="4" t="s">
        <v>269</v>
      </c>
      <c r="I82" s="5">
        <v>8</v>
      </c>
      <c r="J82" s="5">
        <v>8</v>
      </c>
      <c r="K82" s="5">
        <v>14.2</v>
      </c>
      <c r="L82" s="5">
        <f t="shared" si="8"/>
        <v>9.4666666666666668</v>
      </c>
      <c r="M82" s="5" t="s">
        <v>1350</v>
      </c>
      <c r="N82" s="5">
        <v>628.20000000000005</v>
      </c>
      <c r="O82" s="5">
        <f t="shared" si="10"/>
        <v>26.208213944603628</v>
      </c>
      <c r="P82" s="5">
        <v>18.600000000000001</v>
      </c>
      <c r="Q82" s="5">
        <f t="shared" si="9"/>
        <v>32.549999999999997</v>
      </c>
      <c r="R82" s="5">
        <f t="shared" si="11"/>
        <v>68.224880611270294</v>
      </c>
      <c r="S82" s="5"/>
      <c r="T82" s="5">
        <v>68.224880611270294</v>
      </c>
      <c r="U82" s="5">
        <v>100</v>
      </c>
      <c r="V82" s="5" t="s">
        <v>1620</v>
      </c>
      <c r="W82" s="5" t="s">
        <v>593</v>
      </c>
      <c r="X82" s="5" t="s">
        <v>594</v>
      </c>
      <c r="Y82" s="5" t="s">
        <v>519</v>
      </c>
    </row>
    <row r="83" spans="1:25" s="7" customFormat="1">
      <c r="A83" s="5">
        <v>82</v>
      </c>
      <c r="B83" s="5" t="s">
        <v>735</v>
      </c>
      <c r="C83" s="5" t="s">
        <v>928</v>
      </c>
      <c r="D83" s="5" t="s">
        <v>929</v>
      </c>
      <c r="E83" s="5" t="s">
        <v>1635</v>
      </c>
      <c r="F83" s="5" t="s">
        <v>1632</v>
      </c>
      <c r="G83" s="5" t="s">
        <v>14</v>
      </c>
      <c r="H83" s="4" t="s">
        <v>930</v>
      </c>
      <c r="I83" s="5">
        <v>7</v>
      </c>
      <c r="J83" s="5">
        <v>7</v>
      </c>
      <c r="K83" s="5">
        <v>20.2</v>
      </c>
      <c r="L83" s="5">
        <f t="shared" si="8"/>
        <v>13.466666666666667</v>
      </c>
      <c r="M83" s="5" t="s">
        <v>1254</v>
      </c>
      <c r="N83" s="5">
        <v>657.8</v>
      </c>
      <c r="O83" s="5">
        <f t="shared" si="10"/>
        <v>25.028884159318945</v>
      </c>
      <c r="P83" s="5">
        <v>16.7</v>
      </c>
      <c r="Q83" s="5">
        <f t="shared" si="9"/>
        <v>29.225000000000001</v>
      </c>
      <c r="R83" s="5">
        <f t="shared" si="11"/>
        <v>67.720550825985612</v>
      </c>
      <c r="S83" s="5"/>
      <c r="T83" s="5">
        <v>67.720550825985612</v>
      </c>
      <c r="U83" s="5">
        <v>100</v>
      </c>
      <c r="V83" s="5" t="s">
        <v>1620</v>
      </c>
      <c r="W83" s="5" t="s">
        <v>931</v>
      </c>
      <c r="X83" s="5" t="s">
        <v>932</v>
      </c>
      <c r="Y83" s="5" t="s">
        <v>735</v>
      </c>
    </row>
    <row r="84" spans="1:25" s="7" customFormat="1">
      <c r="A84" s="5">
        <v>83</v>
      </c>
      <c r="B84" s="5" t="s">
        <v>11</v>
      </c>
      <c r="C84" s="5" t="s">
        <v>172</v>
      </c>
      <c r="D84" s="5" t="s">
        <v>173</v>
      </c>
      <c r="E84" s="5" t="s">
        <v>1631</v>
      </c>
      <c r="F84" s="5" t="s">
        <v>1632</v>
      </c>
      <c r="G84" s="5" t="s">
        <v>14</v>
      </c>
      <c r="H84" s="4" t="s">
        <v>174</v>
      </c>
      <c r="I84" s="5">
        <v>7</v>
      </c>
      <c r="J84" s="5">
        <v>7</v>
      </c>
      <c r="K84" s="5">
        <v>20.8</v>
      </c>
      <c r="L84" s="5">
        <f t="shared" si="8"/>
        <v>13.866666666666667</v>
      </c>
      <c r="M84" s="5" t="s">
        <v>1327</v>
      </c>
      <c r="N84" s="5">
        <v>580.6</v>
      </c>
      <c r="O84" s="5">
        <f t="shared" si="10"/>
        <v>28.3568722011712</v>
      </c>
      <c r="P84" s="5">
        <v>14.5</v>
      </c>
      <c r="Q84" s="5">
        <f t="shared" si="9"/>
        <v>25.375</v>
      </c>
      <c r="R84" s="5">
        <f t="shared" si="11"/>
        <v>67.598538867837874</v>
      </c>
      <c r="S84" s="5"/>
      <c r="T84" s="5">
        <v>67.598538867837874</v>
      </c>
      <c r="U84" s="5">
        <v>100</v>
      </c>
      <c r="V84" s="5" t="s">
        <v>1620</v>
      </c>
      <c r="W84" s="5" t="s">
        <v>175</v>
      </c>
      <c r="X84" s="5" t="s">
        <v>176</v>
      </c>
      <c r="Y84" s="5" t="s">
        <v>11</v>
      </c>
    </row>
    <row r="85" spans="1:25" s="7" customFormat="1">
      <c r="A85" s="5">
        <v>84</v>
      </c>
      <c r="B85" s="5" t="s">
        <v>519</v>
      </c>
      <c r="C85" s="5" t="s">
        <v>543</v>
      </c>
      <c r="D85" s="5" t="s">
        <v>544</v>
      </c>
      <c r="E85" s="5" t="s">
        <v>1627</v>
      </c>
      <c r="F85" s="5" t="s">
        <v>1623</v>
      </c>
      <c r="G85" s="5" t="s">
        <v>14</v>
      </c>
      <c r="H85" s="4" t="s">
        <v>513</v>
      </c>
      <c r="I85" s="5">
        <v>7</v>
      </c>
      <c r="J85" s="5">
        <v>7</v>
      </c>
      <c r="K85" s="5">
        <v>16</v>
      </c>
      <c r="L85" s="5">
        <f t="shared" si="8"/>
        <v>10.666666666666666</v>
      </c>
      <c r="M85" s="5" t="s">
        <v>1342</v>
      </c>
      <c r="N85" s="5">
        <v>611.29999999999995</v>
      </c>
      <c r="O85" s="5">
        <f t="shared" si="10"/>
        <v>26.932766235890728</v>
      </c>
      <c r="P85" s="5">
        <v>17</v>
      </c>
      <c r="Q85" s="5">
        <f t="shared" si="9"/>
        <v>29.75</v>
      </c>
      <c r="R85" s="5">
        <f t="shared" si="11"/>
        <v>67.349432902557396</v>
      </c>
      <c r="S85" s="5"/>
      <c r="T85" s="5">
        <v>67.349432902557396</v>
      </c>
      <c r="U85" s="5">
        <v>100</v>
      </c>
      <c r="V85" s="5" t="s">
        <v>1620</v>
      </c>
      <c r="W85" s="5" t="s">
        <v>545</v>
      </c>
      <c r="X85" s="5" t="s">
        <v>546</v>
      </c>
      <c r="Y85" s="5" t="s">
        <v>519</v>
      </c>
    </row>
    <row r="86" spans="1:25" s="7" customFormat="1">
      <c r="A86" s="5">
        <v>85</v>
      </c>
      <c r="B86" s="5" t="s">
        <v>977</v>
      </c>
      <c r="C86" s="5" t="s">
        <v>1174</v>
      </c>
      <c r="D86" s="5" t="s">
        <v>1178</v>
      </c>
      <c r="E86" s="5" t="s">
        <v>1623</v>
      </c>
      <c r="F86" s="5" t="s">
        <v>1635</v>
      </c>
      <c r="G86" s="5" t="s">
        <v>14</v>
      </c>
      <c r="H86" s="4" t="s">
        <v>1179</v>
      </c>
      <c r="I86" s="5">
        <v>7</v>
      </c>
      <c r="J86" s="5">
        <v>7</v>
      </c>
      <c r="K86" s="5">
        <v>12</v>
      </c>
      <c r="L86" s="5">
        <f t="shared" si="8"/>
        <v>8</v>
      </c>
      <c r="M86" s="5" t="s">
        <v>1386</v>
      </c>
      <c r="N86" s="5">
        <v>531.6</v>
      </c>
      <c r="O86" s="5">
        <f t="shared" si="10"/>
        <v>30.970654627539503</v>
      </c>
      <c r="P86" s="5">
        <v>15.5</v>
      </c>
      <c r="Q86" s="5">
        <f t="shared" si="9"/>
        <v>27.125</v>
      </c>
      <c r="R86" s="5">
        <f t="shared" si="11"/>
        <v>66.095654627539503</v>
      </c>
      <c r="S86" s="5"/>
      <c r="T86" s="5">
        <v>66.095654627539503</v>
      </c>
      <c r="U86" s="5">
        <v>100</v>
      </c>
      <c r="V86" s="5" t="s">
        <v>1620</v>
      </c>
      <c r="W86" s="5" t="s">
        <v>1180</v>
      </c>
      <c r="X86" s="5" t="s">
        <v>1177</v>
      </c>
      <c r="Y86" s="5" t="s">
        <v>977</v>
      </c>
    </row>
    <row r="87" spans="1:25" s="7" customFormat="1">
      <c r="A87" s="5">
        <v>86</v>
      </c>
      <c r="B87" s="5" t="s">
        <v>519</v>
      </c>
      <c r="C87" s="5" t="s">
        <v>663</v>
      </c>
      <c r="D87" s="5" t="s">
        <v>665</v>
      </c>
      <c r="E87" s="5" t="s">
        <v>1639</v>
      </c>
      <c r="F87" s="5" t="s">
        <v>1627</v>
      </c>
      <c r="G87" s="5" t="s">
        <v>14</v>
      </c>
      <c r="H87" s="4" t="s">
        <v>666</v>
      </c>
      <c r="I87" s="5">
        <v>6</v>
      </c>
      <c r="J87" s="5">
        <v>8</v>
      </c>
      <c r="K87" s="5">
        <v>11.8</v>
      </c>
      <c r="L87" s="5">
        <f t="shared" si="8"/>
        <v>7.8666666666666663</v>
      </c>
      <c r="M87" s="5" t="s">
        <v>1355</v>
      </c>
      <c r="N87" s="5">
        <v>533.29999999999995</v>
      </c>
      <c r="O87" s="5">
        <f t="shared" si="10"/>
        <v>30.871929495593477</v>
      </c>
      <c r="P87" s="5">
        <v>15.6</v>
      </c>
      <c r="Q87" s="5">
        <f t="shared" si="9"/>
        <v>27.3</v>
      </c>
      <c r="R87" s="5">
        <f t="shared" si="11"/>
        <v>66.038596162260149</v>
      </c>
      <c r="S87" s="5"/>
      <c r="T87" s="5">
        <v>66.038596162260149</v>
      </c>
      <c r="U87" s="5">
        <v>100</v>
      </c>
      <c r="V87" s="5" t="s">
        <v>1620</v>
      </c>
      <c r="W87" s="5" t="s">
        <v>667</v>
      </c>
      <c r="X87" s="5" t="s">
        <v>664</v>
      </c>
      <c r="Y87" s="5" t="s">
        <v>519</v>
      </c>
    </row>
    <row r="88" spans="1:25" s="7" customFormat="1">
      <c r="A88" s="5">
        <v>87</v>
      </c>
      <c r="B88" s="5" t="s">
        <v>185</v>
      </c>
      <c r="C88" s="5" t="s">
        <v>273</v>
      </c>
      <c r="D88" s="5" t="s">
        <v>274</v>
      </c>
      <c r="E88" s="5" t="s">
        <v>1623</v>
      </c>
      <c r="F88" s="5" t="s">
        <v>1632</v>
      </c>
      <c r="G88" s="5" t="s">
        <v>14</v>
      </c>
      <c r="H88" s="4" t="s">
        <v>275</v>
      </c>
      <c r="I88" s="5">
        <v>7</v>
      </c>
      <c r="J88" s="5">
        <v>7</v>
      </c>
      <c r="K88" s="5">
        <v>9.6</v>
      </c>
      <c r="L88" s="5">
        <f t="shared" si="8"/>
        <v>6.4</v>
      </c>
      <c r="M88" s="5" t="s">
        <v>1239</v>
      </c>
      <c r="N88" s="5">
        <v>536.29999999999995</v>
      </c>
      <c r="O88" s="5">
        <f t="shared" si="10"/>
        <v>30.699235502517251</v>
      </c>
      <c r="P88" s="5">
        <v>16.3</v>
      </c>
      <c r="Q88" s="5">
        <f t="shared" si="9"/>
        <v>28.524999999999999</v>
      </c>
      <c r="R88" s="5">
        <f t="shared" si="11"/>
        <v>65.624235502517251</v>
      </c>
      <c r="S88" s="5"/>
      <c r="T88" s="5">
        <v>65.624235502517251</v>
      </c>
      <c r="U88" s="5">
        <v>100</v>
      </c>
      <c r="V88" s="5" t="s">
        <v>1620</v>
      </c>
      <c r="W88" s="5" t="s">
        <v>276</v>
      </c>
      <c r="X88" s="5" t="s">
        <v>277</v>
      </c>
      <c r="Y88" s="5" t="s">
        <v>185</v>
      </c>
    </row>
    <row r="89" spans="1:25" s="7" customFormat="1">
      <c r="A89" s="5">
        <v>88</v>
      </c>
      <c r="B89" s="5" t="s">
        <v>977</v>
      </c>
      <c r="C89" s="5" t="s">
        <v>1077</v>
      </c>
      <c r="D89" s="5" t="s">
        <v>1080</v>
      </c>
      <c r="E89" s="5" t="s">
        <v>1629</v>
      </c>
      <c r="F89" s="5" t="s">
        <v>1634</v>
      </c>
      <c r="G89" s="5" t="s">
        <v>14</v>
      </c>
      <c r="H89" s="4" t="s">
        <v>1081</v>
      </c>
      <c r="I89" s="5">
        <v>8</v>
      </c>
      <c r="J89" s="5">
        <v>8</v>
      </c>
      <c r="K89" s="5">
        <v>14</v>
      </c>
      <c r="L89" s="5">
        <f t="shared" si="8"/>
        <v>9.3333333333333339</v>
      </c>
      <c r="M89" s="5" t="s">
        <v>1392</v>
      </c>
      <c r="N89" s="5">
        <v>723.1</v>
      </c>
      <c r="O89" s="5">
        <f t="shared" si="10"/>
        <v>22.768635043562441</v>
      </c>
      <c r="P89" s="5">
        <v>18</v>
      </c>
      <c r="Q89" s="5">
        <f t="shared" si="9"/>
        <v>31.5</v>
      </c>
      <c r="R89" s="5">
        <f t="shared" si="11"/>
        <v>63.601968376895776</v>
      </c>
      <c r="S89" s="5"/>
      <c r="T89" s="5">
        <v>63.601968376895776</v>
      </c>
      <c r="U89" s="5">
        <v>100</v>
      </c>
      <c r="V89" s="5" t="s">
        <v>1620</v>
      </c>
      <c r="W89" s="5" t="s">
        <v>1078</v>
      </c>
      <c r="X89" s="5" t="s">
        <v>1079</v>
      </c>
      <c r="Y89" s="5" t="s">
        <v>977</v>
      </c>
    </row>
    <row r="90" spans="1:25" s="7" customFormat="1">
      <c r="A90" s="5">
        <v>89</v>
      </c>
      <c r="B90" s="5" t="s">
        <v>735</v>
      </c>
      <c r="C90" s="5" t="s">
        <v>828</v>
      </c>
      <c r="D90" s="5" t="s">
        <v>833</v>
      </c>
      <c r="E90" s="5" t="s">
        <v>1623</v>
      </c>
      <c r="F90" s="5" t="s">
        <v>1632</v>
      </c>
      <c r="G90" s="5" t="s">
        <v>14</v>
      </c>
      <c r="H90" s="4" t="s">
        <v>834</v>
      </c>
      <c r="I90" s="5">
        <v>8</v>
      </c>
      <c r="J90" s="5">
        <v>8</v>
      </c>
      <c r="K90" s="5">
        <v>13</v>
      </c>
      <c r="L90" s="5">
        <f t="shared" si="8"/>
        <v>8.6666666666666661</v>
      </c>
      <c r="M90" s="5" t="s">
        <v>1265</v>
      </c>
      <c r="N90" s="5">
        <v>736.9</v>
      </c>
      <c r="O90" s="5">
        <f t="shared" si="10"/>
        <v>22.342244537929162</v>
      </c>
      <c r="P90" s="5">
        <v>17.5</v>
      </c>
      <c r="Q90" s="5">
        <f t="shared" si="9"/>
        <v>30.625</v>
      </c>
      <c r="R90" s="5">
        <f t="shared" si="11"/>
        <v>61.633911204595826</v>
      </c>
      <c r="S90" s="5"/>
      <c r="T90" s="5">
        <v>61.633911204595826</v>
      </c>
      <c r="U90" s="5">
        <v>100</v>
      </c>
      <c r="V90" s="5" t="s">
        <v>1620</v>
      </c>
      <c r="W90" s="5" t="s">
        <v>831</v>
      </c>
      <c r="X90" s="5" t="s">
        <v>832</v>
      </c>
      <c r="Y90" s="5" t="s">
        <v>735</v>
      </c>
    </row>
    <row r="91" spans="1:25" s="7" customFormat="1">
      <c r="A91" s="5">
        <v>90</v>
      </c>
      <c r="B91" s="5" t="s">
        <v>185</v>
      </c>
      <c r="C91" s="5" t="s">
        <v>246</v>
      </c>
      <c r="D91" s="5" t="s">
        <v>247</v>
      </c>
      <c r="E91" s="5" t="s">
        <v>1623</v>
      </c>
      <c r="F91" s="5" t="s">
        <v>1627</v>
      </c>
      <c r="G91" s="5" t="s">
        <v>14</v>
      </c>
      <c r="H91" s="4" t="s">
        <v>248</v>
      </c>
      <c r="I91" s="5">
        <v>7</v>
      </c>
      <c r="J91" s="5">
        <v>7</v>
      </c>
      <c r="K91" s="5">
        <v>38</v>
      </c>
      <c r="L91" s="5">
        <f t="shared" si="8"/>
        <v>25.333333333333332</v>
      </c>
      <c r="M91" s="5">
        <v>0</v>
      </c>
      <c r="N91" s="5"/>
      <c r="O91" s="5"/>
      <c r="P91" s="5">
        <v>19</v>
      </c>
      <c r="Q91" s="5">
        <f t="shared" si="9"/>
        <v>33.25</v>
      </c>
      <c r="R91" s="5">
        <f t="shared" si="11"/>
        <v>58.583333333333329</v>
      </c>
      <c r="S91" s="5"/>
      <c r="T91" s="5">
        <v>58.583333333333329</v>
      </c>
      <c r="U91" s="5">
        <v>100</v>
      </c>
      <c r="V91" s="5" t="s">
        <v>1620</v>
      </c>
      <c r="W91" s="5" t="s">
        <v>249</v>
      </c>
      <c r="X91" s="5" t="s">
        <v>250</v>
      </c>
      <c r="Y91" s="5" t="s">
        <v>185</v>
      </c>
    </row>
    <row r="92" spans="1:25" s="7" customFormat="1">
      <c r="A92" s="5">
        <v>91</v>
      </c>
      <c r="B92" s="5" t="s">
        <v>977</v>
      </c>
      <c r="C92" s="5" t="s">
        <v>1104</v>
      </c>
      <c r="D92" s="5" t="s">
        <v>1105</v>
      </c>
      <c r="E92" s="5" t="s">
        <v>1623</v>
      </c>
      <c r="F92" s="5" t="s">
        <v>1634</v>
      </c>
      <c r="G92" s="5" t="s">
        <v>14</v>
      </c>
      <c r="H92" s="4" t="s">
        <v>1106</v>
      </c>
      <c r="I92" s="5">
        <v>7</v>
      </c>
      <c r="J92" s="5">
        <v>7</v>
      </c>
      <c r="K92" s="5">
        <v>29</v>
      </c>
      <c r="L92" s="5">
        <f t="shared" si="8"/>
        <v>19.333333333333332</v>
      </c>
      <c r="M92" s="5" t="s">
        <v>1383</v>
      </c>
      <c r="N92" s="5">
        <v>523.4</v>
      </c>
      <c r="O92" s="5">
        <f t="shared" ref="O92:O102" si="12">35*470.4/N92</f>
        <v>31.455865494841422</v>
      </c>
      <c r="P92" s="5">
        <v>0</v>
      </c>
      <c r="Q92" s="5">
        <f t="shared" si="9"/>
        <v>0</v>
      </c>
      <c r="R92" s="5">
        <f t="shared" si="11"/>
        <v>50.789198828174754</v>
      </c>
      <c r="S92" s="5"/>
      <c r="T92" s="5">
        <v>50.789198828174754</v>
      </c>
      <c r="U92" s="5">
        <v>100</v>
      </c>
      <c r="V92" s="5" t="s">
        <v>1620</v>
      </c>
      <c r="W92" s="5" t="s">
        <v>1107</v>
      </c>
      <c r="X92" s="5" t="s">
        <v>1108</v>
      </c>
      <c r="Y92" s="5" t="s">
        <v>977</v>
      </c>
    </row>
    <row r="93" spans="1:25" s="7" customFormat="1">
      <c r="A93" s="5">
        <v>92</v>
      </c>
      <c r="B93" s="5" t="s">
        <v>977</v>
      </c>
      <c r="C93" s="5" t="s">
        <v>1057</v>
      </c>
      <c r="D93" s="5" t="s">
        <v>1058</v>
      </c>
      <c r="E93" s="5" t="s">
        <v>1625</v>
      </c>
      <c r="F93" s="5" t="s">
        <v>1637</v>
      </c>
      <c r="G93" s="5" t="s">
        <v>14</v>
      </c>
      <c r="H93" s="4" t="s">
        <v>1059</v>
      </c>
      <c r="I93" s="5">
        <v>7</v>
      </c>
      <c r="J93" s="5">
        <v>7</v>
      </c>
      <c r="K93" s="5">
        <v>19.2</v>
      </c>
      <c r="L93" s="5">
        <f t="shared" si="8"/>
        <v>12.8</v>
      </c>
      <c r="M93" s="5" t="s">
        <v>1381</v>
      </c>
      <c r="N93" s="5">
        <v>470.4</v>
      </c>
      <c r="O93" s="5">
        <f t="shared" si="12"/>
        <v>35</v>
      </c>
      <c r="P93" s="5">
        <v>0</v>
      </c>
      <c r="Q93" s="5">
        <f t="shared" si="9"/>
        <v>0</v>
      </c>
      <c r="R93" s="5">
        <f t="shared" si="11"/>
        <v>47.8</v>
      </c>
      <c r="S93" s="5"/>
      <c r="T93" s="5">
        <v>47.8</v>
      </c>
      <c r="U93" s="5">
        <v>100</v>
      </c>
      <c r="V93" s="5" t="s">
        <v>1620</v>
      </c>
      <c r="W93" s="5" t="s">
        <v>1060</v>
      </c>
      <c r="X93" s="5" t="s">
        <v>1061</v>
      </c>
      <c r="Y93" s="5" t="s">
        <v>977</v>
      </c>
    </row>
    <row r="94" spans="1:25" s="7" customFormat="1">
      <c r="A94" s="5">
        <v>93</v>
      </c>
      <c r="B94" s="5" t="s">
        <v>11</v>
      </c>
      <c r="C94" s="5" t="s">
        <v>21</v>
      </c>
      <c r="D94" s="5" t="s">
        <v>26</v>
      </c>
      <c r="E94" s="5" t="s">
        <v>1629</v>
      </c>
      <c r="F94" s="5" t="s">
        <v>1635</v>
      </c>
      <c r="G94" s="5" t="s">
        <v>14</v>
      </c>
      <c r="H94" s="4" t="s">
        <v>27</v>
      </c>
      <c r="I94" s="5">
        <v>7</v>
      </c>
      <c r="J94" s="5">
        <v>7</v>
      </c>
      <c r="K94" s="5">
        <v>29</v>
      </c>
      <c r="L94" s="5">
        <f t="shared" si="8"/>
        <v>19.333333333333332</v>
      </c>
      <c r="M94" s="5" t="s">
        <v>1322</v>
      </c>
      <c r="N94" s="5">
        <v>594.29999999999995</v>
      </c>
      <c r="O94" s="5">
        <f t="shared" si="12"/>
        <v>27.703180212014136</v>
      </c>
      <c r="P94" s="5">
        <v>0</v>
      </c>
      <c r="Q94" s="5">
        <f t="shared" si="9"/>
        <v>0</v>
      </c>
      <c r="R94" s="5">
        <f t="shared" si="11"/>
        <v>47.036513545347468</v>
      </c>
      <c r="S94" s="5"/>
      <c r="T94" s="5">
        <v>47.036513545347468</v>
      </c>
      <c r="U94" s="5">
        <v>100</v>
      </c>
      <c r="V94" s="5" t="s">
        <v>1620</v>
      </c>
      <c r="W94" s="5" t="s">
        <v>24</v>
      </c>
      <c r="X94" s="5" t="s">
        <v>25</v>
      </c>
      <c r="Y94" s="5" t="s">
        <v>11</v>
      </c>
    </row>
    <row r="95" spans="1:25" s="7" customFormat="1">
      <c r="A95" s="5">
        <v>94</v>
      </c>
      <c r="B95" s="5" t="s">
        <v>282</v>
      </c>
      <c r="C95" s="5" t="s">
        <v>384</v>
      </c>
      <c r="D95" s="5" t="s">
        <v>385</v>
      </c>
      <c r="E95" s="5" t="s">
        <v>1623</v>
      </c>
      <c r="F95" s="5" t="s">
        <v>1632</v>
      </c>
      <c r="G95" s="5" t="s">
        <v>14</v>
      </c>
      <c r="H95" s="4" t="s">
        <v>386</v>
      </c>
      <c r="I95" s="5">
        <v>7</v>
      </c>
      <c r="J95" s="5">
        <v>7</v>
      </c>
      <c r="K95" s="5">
        <v>27</v>
      </c>
      <c r="L95" s="5">
        <f t="shared" si="8"/>
        <v>18</v>
      </c>
      <c r="M95" s="5" t="s">
        <v>1293</v>
      </c>
      <c r="N95" s="5">
        <v>587.6</v>
      </c>
      <c r="O95" s="5">
        <f t="shared" si="12"/>
        <v>28.019060585432264</v>
      </c>
      <c r="P95" s="5">
        <v>0</v>
      </c>
      <c r="Q95" s="5">
        <f t="shared" si="9"/>
        <v>0</v>
      </c>
      <c r="R95" s="5">
        <f t="shared" si="11"/>
        <v>46.019060585432264</v>
      </c>
      <c r="S95" s="5"/>
      <c r="T95" s="5">
        <v>46.019060585432264</v>
      </c>
      <c r="U95" s="5">
        <v>100</v>
      </c>
      <c r="V95" s="5" t="s">
        <v>1620</v>
      </c>
      <c r="W95" s="5" t="s">
        <v>387</v>
      </c>
      <c r="X95" s="5" t="s">
        <v>388</v>
      </c>
      <c r="Y95" s="5" t="s">
        <v>282</v>
      </c>
    </row>
    <row r="96" spans="1:25" s="7" customFormat="1">
      <c r="A96" s="5">
        <v>95</v>
      </c>
      <c r="B96" s="5" t="s">
        <v>519</v>
      </c>
      <c r="C96" s="5" t="s">
        <v>710</v>
      </c>
      <c r="D96" s="5" t="s">
        <v>711</v>
      </c>
      <c r="E96" s="5" t="s">
        <v>1623</v>
      </c>
      <c r="F96" s="5" t="s">
        <v>1627</v>
      </c>
      <c r="G96" s="5" t="s">
        <v>14</v>
      </c>
      <c r="H96" s="4" t="s">
        <v>712</v>
      </c>
      <c r="I96" s="5">
        <v>8</v>
      </c>
      <c r="J96" s="5">
        <v>8</v>
      </c>
      <c r="K96" s="5">
        <v>26</v>
      </c>
      <c r="L96" s="5">
        <f t="shared" si="8"/>
        <v>17.333333333333332</v>
      </c>
      <c r="M96" s="5" t="s">
        <v>1357</v>
      </c>
      <c r="N96" s="5">
        <v>577.5</v>
      </c>
      <c r="O96" s="5">
        <f t="shared" si="12"/>
        <v>28.509090909090908</v>
      </c>
      <c r="P96" s="5"/>
      <c r="Q96" s="5"/>
      <c r="R96" s="5">
        <f t="shared" si="11"/>
        <v>45.842424242424244</v>
      </c>
      <c r="S96" s="5"/>
      <c r="T96" s="5">
        <v>45.842424242424244</v>
      </c>
      <c r="U96" s="5">
        <v>100</v>
      </c>
      <c r="V96" s="5" t="s">
        <v>1620</v>
      </c>
      <c r="W96" s="5" t="s">
        <v>713</v>
      </c>
      <c r="X96" s="5" t="s">
        <v>714</v>
      </c>
      <c r="Y96" s="5" t="s">
        <v>519</v>
      </c>
    </row>
    <row r="97" spans="1:26" s="7" customFormat="1">
      <c r="A97" s="5">
        <v>96</v>
      </c>
      <c r="B97" s="5" t="s">
        <v>401</v>
      </c>
      <c r="C97" s="5" t="s">
        <v>411</v>
      </c>
      <c r="D97" s="5" t="s">
        <v>416</v>
      </c>
      <c r="E97" s="5" t="s">
        <v>1624</v>
      </c>
      <c r="F97" s="5" t="s">
        <v>1634</v>
      </c>
      <c r="G97" s="5" t="s">
        <v>14</v>
      </c>
      <c r="H97" s="4" t="s">
        <v>417</v>
      </c>
      <c r="I97" s="5">
        <v>7</v>
      </c>
      <c r="J97" s="5">
        <v>7</v>
      </c>
      <c r="K97" s="5">
        <v>31</v>
      </c>
      <c r="L97" s="5">
        <f t="shared" si="8"/>
        <v>20.666666666666668</v>
      </c>
      <c r="M97" s="5" t="s">
        <v>1305</v>
      </c>
      <c r="N97" s="5">
        <v>748.5</v>
      </c>
      <c r="O97" s="5">
        <f t="shared" si="12"/>
        <v>21.995991983967937</v>
      </c>
      <c r="P97" s="5"/>
      <c r="Q97" s="5"/>
      <c r="R97" s="5">
        <f t="shared" si="11"/>
        <v>42.662658650634604</v>
      </c>
      <c r="S97" s="5"/>
      <c r="T97" s="5">
        <v>42.662658650634604</v>
      </c>
      <c r="U97" s="5">
        <v>100</v>
      </c>
      <c r="V97" s="5" t="s">
        <v>1620</v>
      </c>
      <c r="W97" s="5" t="s">
        <v>414</v>
      </c>
      <c r="X97" s="5" t="s">
        <v>415</v>
      </c>
      <c r="Y97" s="5" t="s">
        <v>401</v>
      </c>
    </row>
    <row r="98" spans="1:26" s="7" customFormat="1">
      <c r="A98" s="5">
        <v>97</v>
      </c>
      <c r="B98" s="5" t="s">
        <v>977</v>
      </c>
      <c r="C98" s="5" t="s">
        <v>1109</v>
      </c>
      <c r="D98" s="5" t="s">
        <v>1112</v>
      </c>
      <c r="E98" s="5" t="s">
        <v>1623</v>
      </c>
      <c r="F98" s="5" t="s">
        <v>1623</v>
      </c>
      <c r="G98" s="5" t="s">
        <v>14</v>
      </c>
      <c r="H98" s="4" t="s">
        <v>1113</v>
      </c>
      <c r="I98" s="5">
        <v>8</v>
      </c>
      <c r="J98" s="5">
        <v>8</v>
      </c>
      <c r="K98" s="5">
        <v>22</v>
      </c>
      <c r="L98" s="5">
        <f t="shared" ref="L98:L105" si="13">30*K98/45</f>
        <v>14.666666666666666</v>
      </c>
      <c r="M98" s="5" t="s">
        <v>1395</v>
      </c>
      <c r="N98" s="5">
        <v>591.1</v>
      </c>
      <c r="O98" s="5">
        <f t="shared" si="12"/>
        <v>27.853155134495008</v>
      </c>
      <c r="P98" s="5">
        <v>0</v>
      </c>
      <c r="Q98" s="5">
        <f>35*P98/20</f>
        <v>0</v>
      </c>
      <c r="R98" s="5">
        <f t="shared" si="11"/>
        <v>42.519821801161676</v>
      </c>
      <c r="S98" s="5"/>
      <c r="T98" s="5">
        <v>42.519821801161676</v>
      </c>
      <c r="U98" s="5">
        <v>100</v>
      </c>
      <c r="V98" s="5" t="s">
        <v>1620</v>
      </c>
      <c r="W98" s="5" t="s">
        <v>1110</v>
      </c>
      <c r="X98" s="5" t="s">
        <v>1111</v>
      </c>
      <c r="Y98" s="5" t="s">
        <v>977</v>
      </c>
    </row>
    <row r="99" spans="1:26" s="7" customFormat="1">
      <c r="A99" s="5">
        <v>98</v>
      </c>
      <c r="B99" s="5" t="s">
        <v>735</v>
      </c>
      <c r="C99" s="5" t="s">
        <v>890</v>
      </c>
      <c r="D99" s="5" t="s">
        <v>891</v>
      </c>
      <c r="E99" s="5" t="s">
        <v>1644</v>
      </c>
      <c r="F99" s="5" t="s">
        <v>1632</v>
      </c>
      <c r="G99" s="5" t="s">
        <v>14</v>
      </c>
      <c r="H99" s="4" t="s">
        <v>892</v>
      </c>
      <c r="I99" s="5">
        <v>8</v>
      </c>
      <c r="J99" s="5">
        <v>8</v>
      </c>
      <c r="K99" s="5">
        <v>19.600000000000001</v>
      </c>
      <c r="L99" s="5">
        <f t="shared" si="13"/>
        <v>13.066666666666666</v>
      </c>
      <c r="M99" s="5" t="s">
        <v>1268</v>
      </c>
      <c r="N99" s="5">
        <v>654.9</v>
      </c>
      <c r="O99" s="5">
        <f t="shared" si="12"/>
        <v>25.139715987173616</v>
      </c>
      <c r="P99" s="5">
        <v>0</v>
      </c>
      <c r="Q99" s="5">
        <f>35*P99/20</f>
        <v>0</v>
      </c>
      <c r="R99" s="5">
        <f t="shared" si="11"/>
        <v>38.206382653840279</v>
      </c>
      <c r="S99" s="5"/>
      <c r="T99" s="5">
        <v>38.206382653840279</v>
      </c>
      <c r="U99" s="5">
        <v>100</v>
      </c>
      <c r="V99" s="5" t="s">
        <v>1620</v>
      </c>
      <c r="W99" s="5" t="s">
        <v>893</v>
      </c>
      <c r="X99" s="5" t="s">
        <v>894</v>
      </c>
      <c r="Y99" s="5" t="s">
        <v>735</v>
      </c>
    </row>
    <row r="100" spans="1:26" s="7" customFormat="1">
      <c r="A100" s="5">
        <v>99</v>
      </c>
      <c r="B100" s="5" t="s">
        <v>735</v>
      </c>
      <c r="C100" s="5" t="s">
        <v>937</v>
      </c>
      <c r="D100" s="5" t="s">
        <v>941</v>
      </c>
      <c r="E100" s="5" t="s">
        <v>1635</v>
      </c>
      <c r="F100" s="5" t="s">
        <v>1623</v>
      </c>
      <c r="G100" s="5" t="s">
        <v>14</v>
      </c>
      <c r="H100" s="4" t="s">
        <v>942</v>
      </c>
      <c r="I100" s="5">
        <v>8</v>
      </c>
      <c r="J100" s="5">
        <v>8</v>
      </c>
      <c r="K100" s="5">
        <v>21</v>
      </c>
      <c r="L100" s="5">
        <f t="shared" si="13"/>
        <v>14</v>
      </c>
      <c r="M100" s="5" t="s">
        <v>1270</v>
      </c>
      <c r="N100" s="5">
        <v>705.4</v>
      </c>
      <c r="O100" s="5">
        <f t="shared" si="12"/>
        <v>23.339948965126169</v>
      </c>
      <c r="P100" s="5">
        <v>0</v>
      </c>
      <c r="Q100" s="5">
        <f>35*P100/20</f>
        <v>0</v>
      </c>
      <c r="R100" s="5">
        <f t="shared" si="11"/>
        <v>37.339948965126169</v>
      </c>
      <c r="S100" s="5"/>
      <c r="T100" s="5">
        <v>37.339948965126169</v>
      </c>
      <c r="U100" s="5">
        <v>100</v>
      </c>
      <c r="V100" s="5" t="s">
        <v>1620</v>
      </c>
      <c r="W100" s="5" t="s">
        <v>939</v>
      </c>
      <c r="X100" s="5" t="s">
        <v>940</v>
      </c>
      <c r="Y100" s="5" t="s">
        <v>735</v>
      </c>
    </row>
    <row r="101" spans="1:26" s="7" customFormat="1">
      <c r="A101" s="5">
        <v>100</v>
      </c>
      <c r="B101" s="5" t="s">
        <v>282</v>
      </c>
      <c r="C101" s="5" t="s">
        <v>283</v>
      </c>
      <c r="D101" s="5" t="s">
        <v>284</v>
      </c>
      <c r="E101" s="5" t="s">
        <v>1630</v>
      </c>
      <c r="F101" s="5" t="s">
        <v>1623</v>
      </c>
      <c r="G101" s="5" t="s">
        <v>14</v>
      </c>
      <c r="H101" s="4" t="s">
        <v>285</v>
      </c>
      <c r="I101" s="5">
        <v>8</v>
      </c>
      <c r="J101" s="5">
        <v>8</v>
      </c>
      <c r="K101" s="5">
        <v>10</v>
      </c>
      <c r="L101" s="5">
        <f t="shared" si="13"/>
        <v>6.666666666666667</v>
      </c>
      <c r="M101" s="5" t="s">
        <v>1294</v>
      </c>
      <c r="N101" s="5">
        <v>632.79999999999995</v>
      </c>
      <c r="O101" s="5">
        <f t="shared" si="12"/>
        <v>26.017699115044248</v>
      </c>
      <c r="P101" s="5">
        <v>0</v>
      </c>
      <c r="Q101" s="5">
        <f>35*P101/20</f>
        <v>0</v>
      </c>
      <c r="R101" s="5">
        <f t="shared" si="11"/>
        <v>32.684365781710916</v>
      </c>
      <c r="S101" s="5"/>
      <c r="T101" s="5">
        <v>32.684365781710916</v>
      </c>
      <c r="U101" s="5">
        <v>100</v>
      </c>
      <c r="V101" s="5" t="s">
        <v>1620</v>
      </c>
      <c r="W101" s="5" t="s">
        <v>286</v>
      </c>
      <c r="X101" s="5" t="s">
        <v>287</v>
      </c>
      <c r="Y101" s="5" t="s">
        <v>282</v>
      </c>
    </row>
    <row r="102" spans="1:26" s="7" customFormat="1">
      <c r="A102" s="5">
        <v>101</v>
      </c>
      <c r="B102" s="5" t="s">
        <v>735</v>
      </c>
      <c r="C102" s="5" t="s">
        <v>840</v>
      </c>
      <c r="D102" s="5" t="s">
        <v>841</v>
      </c>
      <c r="E102" s="5" t="s">
        <v>1631</v>
      </c>
      <c r="F102" s="5" t="s">
        <v>1623</v>
      </c>
      <c r="G102" s="5" t="s">
        <v>14</v>
      </c>
      <c r="H102" s="4" t="s">
        <v>842</v>
      </c>
      <c r="I102" s="5">
        <v>8</v>
      </c>
      <c r="J102" s="5">
        <v>8</v>
      </c>
      <c r="K102" s="5">
        <v>13</v>
      </c>
      <c r="L102" s="5">
        <f t="shared" si="13"/>
        <v>8.6666666666666661</v>
      </c>
      <c r="M102" s="5" t="s">
        <v>1266</v>
      </c>
      <c r="N102" s="5">
        <v>715.3</v>
      </c>
      <c r="O102" s="5">
        <f t="shared" si="12"/>
        <v>23.016915979309381</v>
      </c>
      <c r="P102" s="5"/>
      <c r="Q102" s="5"/>
      <c r="R102" s="5">
        <f t="shared" si="11"/>
        <v>31.683582645976045</v>
      </c>
      <c r="S102" s="5"/>
      <c r="T102" s="5">
        <v>31.683582645976045</v>
      </c>
      <c r="U102" s="5">
        <v>100</v>
      </c>
      <c r="V102" s="5" t="s">
        <v>1620</v>
      </c>
      <c r="W102" s="5" t="s">
        <v>843</v>
      </c>
      <c r="X102" s="5" t="s">
        <v>844</v>
      </c>
      <c r="Y102" s="5" t="s">
        <v>735</v>
      </c>
    </row>
    <row r="103" spans="1:26" s="7" customFormat="1">
      <c r="A103" s="5">
        <v>102</v>
      </c>
      <c r="B103" s="5" t="s">
        <v>977</v>
      </c>
      <c r="C103" s="5" t="s">
        <v>1121</v>
      </c>
      <c r="D103" s="5" t="s">
        <v>1126</v>
      </c>
      <c r="E103" s="5" t="s">
        <v>1641</v>
      </c>
      <c r="F103" s="5" t="s">
        <v>1627</v>
      </c>
      <c r="G103" s="5" t="s">
        <v>14</v>
      </c>
      <c r="H103" s="4" t="s">
        <v>1127</v>
      </c>
      <c r="I103" s="5">
        <v>8</v>
      </c>
      <c r="J103" s="5">
        <v>8</v>
      </c>
      <c r="K103" s="5">
        <v>32</v>
      </c>
      <c r="L103" s="5">
        <f t="shared" si="13"/>
        <v>21.333333333333332</v>
      </c>
      <c r="M103" s="5"/>
      <c r="N103" s="5"/>
      <c r="O103" s="5"/>
      <c r="P103" s="5"/>
      <c r="Q103" s="5">
        <f>35*P103/20</f>
        <v>0</v>
      </c>
      <c r="R103" s="5">
        <f t="shared" si="11"/>
        <v>21.333333333333332</v>
      </c>
      <c r="S103" s="5"/>
      <c r="T103" s="5">
        <v>21.333333333333332</v>
      </c>
      <c r="U103" s="5">
        <v>100</v>
      </c>
      <c r="V103" s="5" t="s">
        <v>1620</v>
      </c>
      <c r="W103" s="5" t="s">
        <v>1128</v>
      </c>
      <c r="X103" s="5" t="s">
        <v>1125</v>
      </c>
      <c r="Y103" s="5" t="s">
        <v>977</v>
      </c>
    </row>
    <row r="104" spans="1:26" s="7" customFormat="1">
      <c r="A104" s="5">
        <v>103</v>
      </c>
      <c r="B104" s="11" t="s">
        <v>519</v>
      </c>
      <c r="C104" s="11" t="s">
        <v>559</v>
      </c>
      <c r="D104" s="11" t="s">
        <v>560</v>
      </c>
      <c r="E104" s="11" t="s">
        <v>1623</v>
      </c>
      <c r="F104" s="11" t="s">
        <v>1627</v>
      </c>
      <c r="G104" s="11" t="s">
        <v>14</v>
      </c>
      <c r="H104" s="12" t="s">
        <v>561</v>
      </c>
      <c r="I104" s="11">
        <v>8</v>
      </c>
      <c r="J104" s="11">
        <v>8</v>
      </c>
      <c r="K104" s="11">
        <v>21.8</v>
      </c>
      <c r="L104" s="11">
        <f t="shared" si="13"/>
        <v>14.533333333333333</v>
      </c>
      <c r="M104" s="11">
        <v>0</v>
      </c>
      <c r="N104" s="11"/>
      <c r="O104" s="11"/>
      <c r="P104" s="11"/>
      <c r="Q104" s="11">
        <f>35*P104/20</f>
        <v>0</v>
      </c>
      <c r="R104" s="11">
        <f t="shared" si="11"/>
        <v>14.533333333333333</v>
      </c>
      <c r="S104" s="11"/>
      <c r="T104" s="11">
        <v>14.533333333333333</v>
      </c>
      <c r="U104" s="5">
        <v>100</v>
      </c>
      <c r="V104" s="5" t="s">
        <v>1620</v>
      </c>
      <c r="W104" s="11" t="s">
        <v>562</v>
      </c>
      <c r="X104" s="11" t="s">
        <v>563</v>
      </c>
      <c r="Y104" s="11" t="s">
        <v>519</v>
      </c>
    </row>
    <row r="105" spans="1:26" s="7" customFormat="1">
      <c r="A105" s="5">
        <v>104</v>
      </c>
      <c r="B105" s="5" t="s">
        <v>282</v>
      </c>
      <c r="C105" s="5" t="s">
        <v>306</v>
      </c>
      <c r="D105" s="5" t="s">
        <v>310</v>
      </c>
      <c r="E105" s="5" t="s">
        <v>1623</v>
      </c>
      <c r="F105" s="5" t="s">
        <v>1628</v>
      </c>
      <c r="G105" s="5" t="s">
        <v>14</v>
      </c>
      <c r="H105" s="4" t="s">
        <v>229</v>
      </c>
      <c r="I105" s="5">
        <v>8</v>
      </c>
      <c r="J105" s="5">
        <v>8</v>
      </c>
      <c r="K105" s="5">
        <v>13.2</v>
      </c>
      <c r="L105" s="5">
        <f t="shared" si="13"/>
        <v>8.8000000000000007</v>
      </c>
      <c r="M105" s="5"/>
      <c r="N105" s="5"/>
      <c r="O105" s="5"/>
      <c r="P105" s="5"/>
      <c r="Q105" s="5">
        <f>35*P105/20</f>
        <v>0</v>
      </c>
      <c r="R105" s="5">
        <f t="shared" ref="R105" si="14">L105+O105+Q105</f>
        <v>8.8000000000000007</v>
      </c>
      <c r="S105" s="5"/>
      <c r="T105" s="5">
        <v>8.8000000000000007</v>
      </c>
      <c r="U105" s="5">
        <v>100</v>
      </c>
      <c r="V105" s="5" t="s">
        <v>1620</v>
      </c>
      <c r="W105" s="5" t="s">
        <v>308</v>
      </c>
      <c r="X105" s="5" t="s">
        <v>309</v>
      </c>
      <c r="Y105" s="5" t="s">
        <v>282</v>
      </c>
      <c r="Z105" s="5"/>
    </row>
  </sheetData>
  <autoFilter ref="A1:Y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85"/>
  <sheetViews>
    <sheetView topLeftCell="A31" workbookViewId="0">
      <selection activeCell="E2" sqref="E2:F85"/>
    </sheetView>
  </sheetViews>
  <sheetFormatPr defaultRowHeight="15"/>
  <cols>
    <col min="4" max="4" width="15.140625" customWidth="1"/>
    <col min="8" max="8" width="13.140625" customWidth="1"/>
  </cols>
  <sheetData>
    <row r="1" spans="1:25">
      <c r="A1" s="1" t="s">
        <v>1617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1235</v>
      </c>
      <c r="L1" s="1" t="s">
        <v>1601</v>
      </c>
      <c r="M1" s="2" t="s">
        <v>1236</v>
      </c>
      <c r="N1" s="1" t="s">
        <v>1602</v>
      </c>
      <c r="O1" s="1" t="s">
        <v>1603</v>
      </c>
      <c r="P1" s="2" t="s">
        <v>1237</v>
      </c>
      <c r="Q1" s="1" t="s">
        <v>1603</v>
      </c>
      <c r="R1" s="2" t="s">
        <v>1238</v>
      </c>
      <c r="S1" s="1" t="s">
        <v>1613</v>
      </c>
      <c r="T1" s="1" t="s">
        <v>1614</v>
      </c>
      <c r="U1" s="1" t="s">
        <v>1616</v>
      </c>
      <c r="V1" s="1" t="s">
        <v>1615</v>
      </c>
      <c r="W1" s="2" t="s">
        <v>9</v>
      </c>
      <c r="X1" s="2" t="s">
        <v>10</v>
      </c>
      <c r="Y1" s="2" t="s">
        <v>0</v>
      </c>
    </row>
    <row r="2" spans="1:25" s="7" customFormat="1">
      <c r="A2" s="5">
        <v>1</v>
      </c>
      <c r="B2" s="5" t="s">
        <v>519</v>
      </c>
      <c r="C2" s="5" t="s">
        <v>624</v>
      </c>
      <c r="D2" s="5" t="s">
        <v>47</v>
      </c>
      <c r="E2" s="5" t="s">
        <v>1623</v>
      </c>
      <c r="F2" s="5" t="s">
        <v>1627</v>
      </c>
      <c r="G2" s="5" t="s">
        <v>18</v>
      </c>
      <c r="H2" s="4">
        <v>39358</v>
      </c>
      <c r="I2" s="5">
        <v>7</v>
      </c>
      <c r="J2" s="5">
        <v>7</v>
      </c>
      <c r="K2" s="5">
        <v>42.6</v>
      </c>
      <c r="L2" s="5">
        <f t="shared" ref="L2:L33" si="0">30*K2/45</f>
        <v>28.4</v>
      </c>
      <c r="M2" s="5" t="s">
        <v>1364</v>
      </c>
      <c r="N2" s="5">
        <v>459</v>
      </c>
      <c r="O2" s="5">
        <f t="shared" ref="O2:O33" si="1">IF(N2&gt;0,35*423.6/N2,0)</f>
        <v>32.300653594771241</v>
      </c>
      <c r="P2" s="5">
        <v>18.8</v>
      </c>
      <c r="Q2" s="5">
        <f t="shared" ref="Q2:Q33" si="2">35*P2/20</f>
        <v>32.9</v>
      </c>
      <c r="R2" s="5">
        <f t="shared" ref="R2:R33" si="3">Q2+O2+L2</f>
        <v>93.600653594771245</v>
      </c>
      <c r="S2" s="5"/>
      <c r="T2" s="5">
        <v>93.600653594771245</v>
      </c>
      <c r="U2" s="5">
        <v>100</v>
      </c>
      <c r="V2" s="5" t="s">
        <v>1618</v>
      </c>
      <c r="W2" s="5" t="s">
        <v>623</v>
      </c>
      <c r="X2" s="5" t="s">
        <v>624</v>
      </c>
      <c r="Y2" s="5" t="s">
        <v>519</v>
      </c>
    </row>
    <row r="3" spans="1:25" s="7" customFormat="1">
      <c r="A3" s="5">
        <v>2</v>
      </c>
      <c r="B3" s="5" t="s">
        <v>519</v>
      </c>
      <c r="C3" s="5" t="s">
        <v>689</v>
      </c>
      <c r="D3" s="5" t="s">
        <v>691</v>
      </c>
      <c r="E3" s="5" t="s">
        <v>1635</v>
      </c>
      <c r="F3" s="5" t="s">
        <v>1623</v>
      </c>
      <c r="G3" s="5" t="s">
        <v>18</v>
      </c>
      <c r="H3" s="4" t="s">
        <v>335</v>
      </c>
      <c r="I3" s="5">
        <v>8</v>
      </c>
      <c r="J3" s="5">
        <v>8</v>
      </c>
      <c r="K3" s="5">
        <v>37</v>
      </c>
      <c r="L3" s="5">
        <f t="shared" si="0"/>
        <v>24.666666666666668</v>
      </c>
      <c r="M3" s="5" t="s">
        <v>1375</v>
      </c>
      <c r="N3" s="5">
        <v>437.5</v>
      </c>
      <c r="O3" s="5">
        <f t="shared" si="1"/>
        <v>33.887999999999998</v>
      </c>
      <c r="P3" s="5">
        <v>17.8</v>
      </c>
      <c r="Q3" s="5">
        <f t="shared" si="2"/>
        <v>31.15</v>
      </c>
      <c r="R3" s="5">
        <f t="shared" si="3"/>
        <v>89.704666666666668</v>
      </c>
      <c r="S3" s="5"/>
      <c r="T3" s="5">
        <v>89.704666666666668</v>
      </c>
      <c r="U3" s="5">
        <v>100</v>
      </c>
      <c r="V3" s="5" t="s">
        <v>1618</v>
      </c>
      <c r="W3" s="5" t="s">
        <v>690</v>
      </c>
      <c r="X3" s="5" t="s">
        <v>689</v>
      </c>
      <c r="Y3" s="5" t="s">
        <v>519</v>
      </c>
    </row>
    <row r="4" spans="1:25" s="7" customFormat="1">
      <c r="A4" s="5">
        <v>3</v>
      </c>
      <c r="B4" s="5" t="s">
        <v>519</v>
      </c>
      <c r="C4" s="5" t="s">
        <v>520</v>
      </c>
      <c r="D4" s="5" t="s">
        <v>524</v>
      </c>
      <c r="E4" s="5" t="s">
        <v>1629</v>
      </c>
      <c r="F4" s="5" t="s">
        <v>1634</v>
      </c>
      <c r="G4" s="5" t="s">
        <v>18</v>
      </c>
      <c r="H4" s="4" t="s">
        <v>525</v>
      </c>
      <c r="I4" s="5">
        <v>8</v>
      </c>
      <c r="J4" s="5">
        <v>8</v>
      </c>
      <c r="K4" s="5">
        <v>38</v>
      </c>
      <c r="L4" s="5">
        <f t="shared" si="0"/>
        <v>25.333333333333332</v>
      </c>
      <c r="M4" s="5" t="s">
        <v>1367</v>
      </c>
      <c r="N4" s="5">
        <v>467.5</v>
      </c>
      <c r="O4" s="5">
        <f t="shared" si="1"/>
        <v>31.713368983957221</v>
      </c>
      <c r="P4" s="5">
        <v>18.100000000000001</v>
      </c>
      <c r="Q4" s="5">
        <f t="shared" si="2"/>
        <v>31.675000000000001</v>
      </c>
      <c r="R4" s="5">
        <f t="shared" si="3"/>
        <v>88.72170231729055</v>
      </c>
      <c r="S4" s="5"/>
      <c r="T4" s="5">
        <v>88.72170231729055</v>
      </c>
      <c r="U4" s="5">
        <v>100</v>
      </c>
      <c r="V4" s="5" t="s">
        <v>1618</v>
      </c>
      <c r="W4" s="5" t="s">
        <v>523</v>
      </c>
      <c r="X4" s="5" t="s">
        <v>520</v>
      </c>
      <c r="Y4" s="5" t="s">
        <v>519</v>
      </c>
    </row>
    <row r="5" spans="1:25" s="7" customFormat="1">
      <c r="A5" s="5">
        <v>4</v>
      </c>
      <c r="B5" s="5" t="s">
        <v>185</v>
      </c>
      <c r="C5" s="5" t="s">
        <v>186</v>
      </c>
      <c r="D5" s="5" t="s">
        <v>191</v>
      </c>
      <c r="E5" s="5" t="s">
        <v>1624</v>
      </c>
      <c r="F5" s="5" t="s">
        <v>1624</v>
      </c>
      <c r="G5" s="5" t="s">
        <v>18</v>
      </c>
      <c r="H5" s="4" t="s">
        <v>192</v>
      </c>
      <c r="I5" s="5">
        <v>8</v>
      </c>
      <c r="J5" s="5">
        <v>8</v>
      </c>
      <c r="K5" s="5">
        <v>41</v>
      </c>
      <c r="L5" s="5">
        <f t="shared" si="0"/>
        <v>27.333333333333332</v>
      </c>
      <c r="M5" s="5" t="s">
        <v>1246</v>
      </c>
      <c r="N5" s="5">
        <v>502.4</v>
      </c>
      <c r="O5" s="5">
        <f t="shared" si="1"/>
        <v>29.510350318471339</v>
      </c>
      <c r="P5" s="5">
        <v>18.2</v>
      </c>
      <c r="Q5" s="5">
        <f t="shared" si="2"/>
        <v>31.85</v>
      </c>
      <c r="R5" s="5">
        <f t="shared" si="3"/>
        <v>88.693683651804676</v>
      </c>
      <c r="S5" s="5"/>
      <c r="T5" s="5">
        <v>88.693683651804676</v>
      </c>
      <c r="U5" s="5">
        <v>100</v>
      </c>
      <c r="V5" s="5" t="s">
        <v>1618</v>
      </c>
      <c r="W5" s="5" t="s">
        <v>190</v>
      </c>
      <c r="X5" s="5" t="s">
        <v>186</v>
      </c>
      <c r="Y5" s="5" t="s">
        <v>185</v>
      </c>
    </row>
    <row r="6" spans="1:25" s="7" customFormat="1">
      <c r="A6" s="5">
        <v>5</v>
      </c>
      <c r="B6" s="5" t="s">
        <v>735</v>
      </c>
      <c r="C6" s="5" t="s">
        <v>789</v>
      </c>
      <c r="D6" s="5" t="s">
        <v>790</v>
      </c>
      <c r="E6" s="5" t="s">
        <v>1631</v>
      </c>
      <c r="F6" s="5" t="s">
        <v>1637</v>
      </c>
      <c r="G6" s="5" t="s">
        <v>18</v>
      </c>
      <c r="H6" s="4" t="s">
        <v>630</v>
      </c>
      <c r="I6" s="5">
        <v>8</v>
      </c>
      <c r="J6" s="5">
        <v>8</v>
      </c>
      <c r="K6" s="5">
        <v>34.799999999999997</v>
      </c>
      <c r="L6" s="5">
        <f t="shared" si="0"/>
        <v>23.2</v>
      </c>
      <c r="M6" s="5" t="s">
        <v>1284</v>
      </c>
      <c r="N6" s="5">
        <v>460.9</v>
      </c>
      <c r="O6" s="5">
        <f t="shared" si="1"/>
        <v>32.167498372748973</v>
      </c>
      <c r="P6" s="5">
        <v>18.600000000000001</v>
      </c>
      <c r="Q6" s="5">
        <f t="shared" si="2"/>
        <v>32.549999999999997</v>
      </c>
      <c r="R6" s="5">
        <f t="shared" si="3"/>
        <v>87.917498372748966</v>
      </c>
      <c r="S6" s="5"/>
      <c r="T6" s="5">
        <v>87.917498372748966</v>
      </c>
      <c r="U6" s="5">
        <v>100</v>
      </c>
      <c r="V6" s="5" t="s">
        <v>1619</v>
      </c>
      <c r="W6" s="5" t="s">
        <v>788</v>
      </c>
      <c r="X6" s="5" t="s">
        <v>789</v>
      </c>
      <c r="Y6" s="5" t="s">
        <v>735</v>
      </c>
    </row>
    <row r="7" spans="1:25" s="7" customFormat="1">
      <c r="A7" s="5">
        <v>6</v>
      </c>
      <c r="B7" s="5" t="s">
        <v>735</v>
      </c>
      <c r="C7" s="5" t="s">
        <v>868</v>
      </c>
      <c r="D7" s="5" t="s">
        <v>869</v>
      </c>
      <c r="E7" s="5" t="s">
        <v>1629</v>
      </c>
      <c r="F7" s="5" t="s">
        <v>1635</v>
      </c>
      <c r="G7" s="5" t="s">
        <v>18</v>
      </c>
      <c r="H7" s="4" t="s">
        <v>870</v>
      </c>
      <c r="I7" s="5">
        <v>8</v>
      </c>
      <c r="J7" s="5">
        <v>8</v>
      </c>
      <c r="K7" s="5">
        <v>38</v>
      </c>
      <c r="L7" s="5">
        <f t="shared" si="0"/>
        <v>25.333333333333332</v>
      </c>
      <c r="M7" s="5" t="s">
        <v>1288</v>
      </c>
      <c r="N7" s="5">
        <v>520</v>
      </c>
      <c r="O7" s="5">
        <f t="shared" si="1"/>
        <v>28.511538461538461</v>
      </c>
      <c r="P7" s="5">
        <v>19.399999999999999</v>
      </c>
      <c r="Q7" s="5">
        <f t="shared" si="2"/>
        <v>33.950000000000003</v>
      </c>
      <c r="R7" s="5">
        <f t="shared" si="3"/>
        <v>87.794871794871796</v>
      </c>
      <c r="S7" s="5"/>
      <c r="T7" s="5">
        <v>87.794871794871796</v>
      </c>
      <c r="U7" s="5">
        <v>100</v>
      </c>
      <c r="V7" s="5" t="s">
        <v>1619</v>
      </c>
      <c r="W7" s="5" t="s">
        <v>871</v>
      </c>
      <c r="X7" s="5" t="s">
        <v>868</v>
      </c>
      <c r="Y7" s="5" t="s">
        <v>735</v>
      </c>
    </row>
    <row r="8" spans="1:25" s="7" customFormat="1">
      <c r="A8" s="5">
        <v>7</v>
      </c>
      <c r="B8" s="5" t="s">
        <v>185</v>
      </c>
      <c r="C8" s="5" t="s">
        <v>250</v>
      </c>
      <c r="D8" s="5" t="s">
        <v>251</v>
      </c>
      <c r="E8" s="5" t="s">
        <v>1641</v>
      </c>
      <c r="F8" s="5" t="s">
        <v>1623</v>
      </c>
      <c r="G8" s="5" t="s">
        <v>18</v>
      </c>
      <c r="H8" s="4" t="s">
        <v>252</v>
      </c>
      <c r="I8" s="5">
        <v>8</v>
      </c>
      <c r="J8" s="5">
        <v>8</v>
      </c>
      <c r="K8" s="5">
        <v>36</v>
      </c>
      <c r="L8" s="5">
        <f t="shared" si="0"/>
        <v>24</v>
      </c>
      <c r="M8" s="5" t="s">
        <v>1243</v>
      </c>
      <c r="N8" s="5">
        <v>466.1</v>
      </c>
      <c r="O8" s="5">
        <f t="shared" si="1"/>
        <v>31.808624758635485</v>
      </c>
      <c r="P8" s="5">
        <v>18.100000000000001</v>
      </c>
      <c r="Q8" s="5">
        <f t="shared" si="2"/>
        <v>31.675000000000001</v>
      </c>
      <c r="R8" s="5">
        <f t="shared" si="3"/>
        <v>87.483624758635486</v>
      </c>
      <c r="S8" s="5"/>
      <c r="T8" s="5">
        <v>87.483624758635486</v>
      </c>
      <c r="U8" s="5">
        <v>100</v>
      </c>
      <c r="V8" s="5" t="s">
        <v>1619</v>
      </c>
      <c r="W8" s="5" t="s">
        <v>249</v>
      </c>
      <c r="X8" s="5" t="s">
        <v>250</v>
      </c>
      <c r="Y8" s="5" t="s">
        <v>185</v>
      </c>
    </row>
    <row r="9" spans="1:25" s="7" customFormat="1">
      <c r="A9" s="5">
        <v>8</v>
      </c>
      <c r="B9" s="5" t="s">
        <v>735</v>
      </c>
      <c r="C9" s="5" t="s">
        <v>748</v>
      </c>
      <c r="D9" s="5" t="s">
        <v>750</v>
      </c>
      <c r="E9" s="5" t="s">
        <v>1623</v>
      </c>
      <c r="F9" s="5" t="s">
        <v>1623</v>
      </c>
      <c r="G9" s="5" t="s">
        <v>18</v>
      </c>
      <c r="H9" s="4" t="s">
        <v>751</v>
      </c>
      <c r="I9" s="5">
        <v>7</v>
      </c>
      <c r="J9" s="5">
        <v>7</v>
      </c>
      <c r="K9" s="5">
        <v>41</v>
      </c>
      <c r="L9" s="5">
        <f t="shared" si="0"/>
        <v>27.333333333333332</v>
      </c>
      <c r="M9" s="5" t="s">
        <v>1275</v>
      </c>
      <c r="N9" s="5">
        <v>556.9</v>
      </c>
      <c r="O9" s="5">
        <f t="shared" si="1"/>
        <v>26.622373855270247</v>
      </c>
      <c r="P9" s="5">
        <v>19.100000000000001</v>
      </c>
      <c r="Q9" s="5">
        <f t="shared" si="2"/>
        <v>33.424999999999997</v>
      </c>
      <c r="R9" s="5">
        <f t="shared" si="3"/>
        <v>87.38070718860358</v>
      </c>
      <c r="S9" s="5"/>
      <c r="T9" s="5">
        <v>87.38070718860358</v>
      </c>
      <c r="U9" s="5">
        <v>100</v>
      </c>
      <c r="V9" s="5" t="s">
        <v>1619</v>
      </c>
      <c r="W9" s="5" t="s">
        <v>747</v>
      </c>
      <c r="X9" s="5" t="s">
        <v>748</v>
      </c>
      <c r="Y9" s="5" t="s">
        <v>735</v>
      </c>
    </row>
    <row r="10" spans="1:25" s="7" customFormat="1">
      <c r="A10" s="5">
        <v>9</v>
      </c>
      <c r="B10" s="5" t="s">
        <v>977</v>
      </c>
      <c r="C10" s="5" t="s">
        <v>1098</v>
      </c>
      <c r="D10" s="5" t="s">
        <v>1099</v>
      </c>
      <c r="E10" s="5" t="s">
        <v>1630</v>
      </c>
      <c r="F10" s="5" t="s">
        <v>1632</v>
      </c>
      <c r="G10" s="5" t="s">
        <v>18</v>
      </c>
      <c r="H10" s="4" t="s">
        <v>1100</v>
      </c>
      <c r="I10" s="5">
        <v>8</v>
      </c>
      <c r="J10" s="5">
        <v>8</v>
      </c>
      <c r="K10" s="5">
        <v>35</v>
      </c>
      <c r="L10" s="5">
        <f t="shared" si="0"/>
        <v>23.333333333333332</v>
      </c>
      <c r="M10" s="5" t="s">
        <v>1408</v>
      </c>
      <c r="N10" s="5">
        <v>489.9</v>
      </c>
      <c r="O10" s="5">
        <f t="shared" si="1"/>
        <v>30.263319044703003</v>
      </c>
      <c r="P10" s="5">
        <v>18.5</v>
      </c>
      <c r="Q10" s="5">
        <f t="shared" si="2"/>
        <v>32.375</v>
      </c>
      <c r="R10" s="5">
        <f t="shared" si="3"/>
        <v>85.971652378036339</v>
      </c>
      <c r="S10" s="5"/>
      <c r="T10" s="5">
        <v>85.971652378036339</v>
      </c>
      <c r="U10" s="5">
        <v>100</v>
      </c>
      <c r="V10" s="5" t="s">
        <v>1619</v>
      </c>
      <c r="W10" s="5" t="s">
        <v>1097</v>
      </c>
      <c r="X10" s="5" t="s">
        <v>1098</v>
      </c>
      <c r="Y10" s="5" t="s">
        <v>977</v>
      </c>
    </row>
    <row r="11" spans="1:25" s="7" customFormat="1">
      <c r="A11" s="5">
        <v>10</v>
      </c>
      <c r="B11" s="5" t="s">
        <v>519</v>
      </c>
      <c r="C11" s="5" t="s">
        <v>554</v>
      </c>
      <c r="D11" s="5" t="s">
        <v>551</v>
      </c>
      <c r="E11" s="5" t="s">
        <v>1623</v>
      </c>
      <c r="F11" s="5" t="s">
        <v>1640</v>
      </c>
      <c r="G11" s="5" t="s">
        <v>18</v>
      </c>
      <c r="H11" s="4" t="s">
        <v>552</v>
      </c>
      <c r="I11" s="5">
        <v>8</v>
      </c>
      <c r="J11" s="5">
        <v>8</v>
      </c>
      <c r="K11" s="5">
        <v>36</v>
      </c>
      <c r="L11" s="5">
        <f t="shared" si="0"/>
        <v>24</v>
      </c>
      <c r="M11" s="5" t="s">
        <v>1371</v>
      </c>
      <c r="N11" s="5">
        <v>491.8</v>
      </c>
      <c r="O11" s="5">
        <f t="shared" si="1"/>
        <v>30.146400976006507</v>
      </c>
      <c r="P11" s="5">
        <v>17.5</v>
      </c>
      <c r="Q11" s="5">
        <f t="shared" si="2"/>
        <v>30.625</v>
      </c>
      <c r="R11" s="5">
        <f t="shared" si="3"/>
        <v>84.771400976006504</v>
      </c>
      <c r="S11" s="5"/>
      <c r="T11" s="5">
        <v>84.771400976006504</v>
      </c>
      <c r="U11" s="5">
        <v>100</v>
      </c>
      <c r="V11" s="5" t="s">
        <v>1619</v>
      </c>
      <c r="W11" s="5" t="s">
        <v>553</v>
      </c>
      <c r="X11" s="5" t="s">
        <v>554</v>
      </c>
      <c r="Y11" s="5" t="s">
        <v>519</v>
      </c>
    </row>
    <row r="12" spans="1:25" s="7" customFormat="1">
      <c r="A12" s="5">
        <v>11</v>
      </c>
      <c r="B12" s="5" t="s">
        <v>977</v>
      </c>
      <c r="C12" s="5" t="s">
        <v>1031</v>
      </c>
      <c r="D12" s="5" t="s">
        <v>1032</v>
      </c>
      <c r="E12" s="5" t="s">
        <v>1625</v>
      </c>
      <c r="F12" s="5" t="s">
        <v>1643</v>
      </c>
      <c r="G12" s="5" t="s">
        <v>18</v>
      </c>
      <c r="H12" s="4" t="s">
        <v>81</v>
      </c>
      <c r="I12" s="5">
        <v>8</v>
      </c>
      <c r="J12" s="5">
        <v>8</v>
      </c>
      <c r="K12" s="5">
        <v>34</v>
      </c>
      <c r="L12" s="5">
        <f t="shared" si="0"/>
        <v>22.666666666666668</v>
      </c>
      <c r="M12" s="5" t="s">
        <v>1406</v>
      </c>
      <c r="N12" s="5">
        <v>441</v>
      </c>
      <c r="O12" s="5">
        <f t="shared" si="1"/>
        <v>33.61904761904762</v>
      </c>
      <c r="P12" s="5">
        <v>15.9</v>
      </c>
      <c r="Q12" s="5">
        <f t="shared" si="2"/>
        <v>27.824999999999999</v>
      </c>
      <c r="R12" s="5">
        <f t="shared" si="3"/>
        <v>84.110714285714295</v>
      </c>
      <c r="S12" s="5"/>
      <c r="T12" s="5">
        <v>84.110714285714295</v>
      </c>
      <c r="U12" s="5">
        <v>100</v>
      </c>
      <c r="V12" s="5" t="s">
        <v>1619</v>
      </c>
      <c r="W12" s="5" t="s">
        <v>1030</v>
      </c>
      <c r="X12" s="5" t="s">
        <v>1031</v>
      </c>
      <c r="Y12" s="5" t="s">
        <v>977</v>
      </c>
    </row>
    <row r="13" spans="1:25" s="7" customFormat="1">
      <c r="A13" s="5">
        <v>12</v>
      </c>
      <c r="B13" s="5" t="s">
        <v>401</v>
      </c>
      <c r="C13" s="5" t="s">
        <v>473</v>
      </c>
      <c r="D13" s="5" t="s">
        <v>470</v>
      </c>
      <c r="E13" s="5" t="s">
        <v>1624</v>
      </c>
      <c r="F13" s="5" t="s">
        <v>1624</v>
      </c>
      <c r="G13" s="5" t="s">
        <v>18</v>
      </c>
      <c r="H13" s="4" t="s">
        <v>471</v>
      </c>
      <c r="I13" s="5">
        <v>7</v>
      </c>
      <c r="J13" s="5">
        <v>7</v>
      </c>
      <c r="K13" s="5">
        <v>33</v>
      </c>
      <c r="L13" s="5">
        <f t="shared" si="0"/>
        <v>22</v>
      </c>
      <c r="M13" s="5" t="s">
        <v>1319</v>
      </c>
      <c r="N13" s="5">
        <v>458.7</v>
      </c>
      <c r="O13" s="5">
        <f t="shared" si="1"/>
        <v>32.321778940483981</v>
      </c>
      <c r="P13" s="5">
        <v>16.7</v>
      </c>
      <c r="Q13" s="5">
        <f t="shared" si="2"/>
        <v>29.225000000000001</v>
      </c>
      <c r="R13" s="5">
        <f t="shared" si="3"/>
        <v>83.546778940483989</v>
      </c>
      <c r="S13" s="5"/>
      <c r="T13" s="5">
        <v>83.546778940483989</v>
      </c>
      <c r="U13" s="5">
        <v>100</v>
      </c>
      <c r="V13" s="5" t="s">
        <v>1619</v>
      </c>
      <c r="W13" s="5" t="s">
        <v>472</v>
      </c>
      <c r="X13" s="5" t="s">
        <v>473</v>
      </c>
      <c r="Y13" s="5" t="s">
        <v>401</v>
      </c>
    </row>
    <row r="14" spans="1:25" s="7" customFormat="1">
      <c r="A14" s="5">
        <v>13</v>
      </c>
      <c r="B14" s="5" t="s">
        <v>519</v>
      </c>
      <c r="C14" s="5" t="s">
        <v>624</v>
      </c>
      <c r="D14" s="5" t="s">
        <v>621</v>
      </c>
      <c r="E14" s="5" t="s">
        <v>1631</v>
      </c>
      <c r="F14" s="5" t="s">
        <v>1624</v>
      </c>
      <c r="G14" s="5" t="s">
        <v>18</v>
      </c>
      <c r="H14" s="4" t="s">
        <v>622</v>
      </c>
      <c r="I14" s="5">
        <v>7</v>
      </c>
      <c r="J14" s="5">
        <v>7</v>
      </c>
      <c r="K14" s="5">
        <v>33.6</v>
      </c>
      <c r="L14" s="5">
        <f t="shared" si="0"/>
        <v>22.4</v>
      </c>
      <c r="M14" s="5" t="s">
        <v>1363</v>
      </c>
      <c r="N14" s="5">
        <v>506</v>
      </c>
      <c r="O14" s="5">
        <f t="shared" si="1"/>
        <v>29.300395256916996</v>
      </c>
      <c r="P14" s="5">
        <v>18</v>
      </c>
      <c r="Q14" s="5">
        <f t="shared" si="2"/>
        <v>31.5</v>
      </c>
      <c r="R14" s="5">
        <f t="shared" si="3"/>
        <v>83.200395256917005</v>
      </c>
      <c r="S14" s="5"/>
      <c r="T14" s="5">
        <v>83.200395256917005</v>
      </c>
      <c r="U14" s="5">
        <v>100</v>
      </c>
      <c r="V14" s="5" t="s">
        <v>1619</v>
      </c>
      <c r="W14" s="5" t="s">
        <v>623</v>
      </c>
      <c r="X14" s="5" t="s">
        <v>624</v>
      </c>
      <c r="Y14" s="5" t="s">
        <v>519</v>
      </c>
    </row>
    <row r="15" spans="1:25" s="7" customFormat="1">
      <c r="A15" s="5">
        <v>14</v>
      </c>
      <c r="B15" s="5" t="s">
        <v>735</v>
      </c>
      <c r="C15" s="5" t="s">
        <v>748</v>
      </c>
      <c r="D15" s="5" t="s">
        <v>749</v>
      </c>
      <c r="E15" s="5" t="s">
        <v>1631</v>
      </c>
      <c r="F15" s="5" t="s">
        <v>1644</v>
      </c>
      <c r="G15" s="5" t="s">
        <v>18</v>
      </c>
      <c r="H15" s="4" t="s">
        <v>513</v>
      </c>
      <c r="I15" s="5">
        <v>7</v>
      </c>
      <c r="J15" s="5">
        <v>7</v>
      </c>
      <c r="K15" s="5">
        <v>41</v>
      </c>
      <c r="L15" s="5">
        <f t="shared" si="0"/>
        <v>27.333333333333332</v>
      </c>
      <c r="M15" s="5" t="s">
        <v>1274</v>
      </c>
      <c r="N15" s="5">
        <v>589.9</v>
      </c>
      <c r="O15" s="5">
        <f t="shared" si="1"/>
        <v>25.133073402271574</v>
      </c>
      <c r="P15" s="5">
        <v>17.5</v>
      </c>
      <c r="Q15" s="5">
        <f t="shared" si="2"/>
        <v>30.625</v>
      </c>
      <c r="R15" s="5">
        <f t="shared" si="3"/>
        <v>83.091406735604906</v>
      </c>
      <c r="S15" s="5"/>
      <c r="T15" s="5">
        <v>83.091406735604906</v>
      </c>
      <c r="U15" s="5">
        <v>100</v>
      </c>
      <c r="V15" s="5" t="s">
        <v>1619</v>
      </c>
      <c r="W15" s="5" t="s">
        <v>747</v>
      </c>
      <c r="X15" s="5" t="s">
        <v>748</v>
      </c>
      <c r="Y15" s="5" t="s">
        <v>735</v>
      </c>
    </row>
    <row r="16" spans="1:25" s="7" customFormat="1">
      <c r="A16" s="5">
        <v>15</v>
      </c>
      <c r="B16" s="5" t="s">
        <v>185</v>
      </c>
      <c r="C16" s="5" t="s">
        <v>219</v>
      </c>
      <c r="D16" s="5" t="s">
        <v>216</v>
      </c>
      <c r="E16" s="5" t="s">
        <v>1625</v>
      </c>
      <c r="F16" s="5" t="s">
        <v>1627</v>
      </c>
      <c r="G16" s="5" t="s">
        <v>18</v>
      </c>
      <c r="H16" s="4" t="s">
        <v>217</v>
      </c>
      <c r="I16" s="5">
        <v>7</v>
      </c>
      <c r="J16" s="5">
        <v>7</v>
      </c>
      <c r="K16" s="5">
        <v>38</v>
      </c>
      <c r="L16" s="5">
        <f t="shared" si="0"/>
        <v>25.333333333333332</v>
      </c>
      <c r="M16" s="5" t="s">
        <v>1244</v>
      </c>
      <c r="N16" s="5">
        <v>535</v>
      </c>
      <c r="O16" s="5">
        <f t="shared" si="1"/>
        <v>27.712149532710281</v>
      </c>
      <c r="P16" s="5">
        <v>16.8</v>
      </c>
      <c r="Q16" s="5">
        <f t="shared" si="2"/>
        <v>29.4</v>
      </c>
      <c r="R16" s="5">
        <f t="shared" si="3"/>
        <v>82.445482866043605</v>
      </c>
      <c r="S16" s="5"/>
      <c r="T16" s="5">
        <v>82.445482866043605</v>
      </c>
      <c r="U16" s="5">
        <v>100</v>
      </c>
      <c r="V16" s="5" t="s">
        <v>1619</v>
      </c>
      <c r="W16" s="5" t="s">
        <v>218</v>
      </c>
      <c r="X16" s="5" t="s">
        <v>219</v>
      </c>
      <c r="Y16" s="5" t="s">
        <v>185</v>
      </c>
    </row>
    <row r="17" spans="1:25" s="7" customFormat="1">
      <c r="A17" s="5">
        <v>16</v>
      </c>
      <c r="B17" s="5" t="s">
        <v>977</v>
      </c>
      <c r="C17" s="5" t="s">
        <v>1189</v>
      </c>
      <c r="D17" s="5" t="s">
        <v>1190</v>
      </c>
      <c r="E17" s="5" t="s">
        <v>1627</v>
      </c>
      <c r="F17" s="5" t="s">
        <v>1625</v>
      </c>
      <c r="G17" s="5" t="s">
        <v>18</v>
      </c>
      <c r="H17" s="4" t="s">
        <v>1133</v>
      </c>
      <c r="I17" s="5">
        <v>8</v>
      </c>
      <c r="J17" s="5">
        <v>8</v>
      </c>
      <c r="K17" s="5">
        <v>24.8</v>
      </c>
      <c r="L17" s="5">
        <f t="shared" si="0"/>
        <v>16.533333333333335</v>
      </c>
      <c r="M17" s="5" t="s">
        <v>1410</v>
      </c>
      <c r="N17" s="5">
        <v>446.4</v>
      </c>
      <c r="O17" s="5">
        <f t="shared" si="1"/>
        <v>33.212365591397848</v>
      </c>
      <c r="P17" s="5">
        <v>18.5</v>
      </c>
      <c r="Q17" s="5">
        <f t="shared" si="2"/>
        <v>32.375</v>
      </c>
      <c r="R17" s="5">
        <f t="shared" si="3"/>
        <v>82.120698924731187</v>
      </c>
      <c r="S17" s="5"/>
      <c r="T17" s="5">
        <v>82.120698924731187</v>
      </c>
      <c r="U17" s="5">
        <v>100</v>
      </c>
      <c r="V17" s="5" t="s">
        <v>1619</v>
      </c>
      <c r="W17" s="5" t="s">
        <v>1191</v>
      </c>
      <c r="X17" s="5" t="s">
        <v>1189</v>
      </c>
      <c r="Y17" s="5" t="s">
        <v>977</v>
      </c>
    </row>
    <row r="18" spans="1:25" s="7" customFormat="1">
      <c r="A18" s="5">
        <v>17</v>
      </c>
      <c r="B18" s="5" t="s">
        <v>282</v>
      </c>
      <c r="C18" s="5" t="s">
        <v>327</v>
      </c>
      <c r="D18" s="5" t="s">
        <v>324</v>
      </c>
      <c r="E18" s="5" t="s">
        <v>1632</v>
      </c>
      <c r="F18" s="5" t="s">
        <v>1623</v>
      </c>
      <c r="G18" s="5" t="s">
        <v>18</v>
      </c>
      <c r="H18" s="4" t="s">
        <v>325</v>
      </c>
      <c r="I18" s="5">
        <v>7</v>
      </c>
      <c r="J18" s="5">
        <v>7</v>
      </c>
      <c r="K18" s="5">
        <v>33.4</v>
      </c>
      <c r="L18" s="5">
        <f t="shared" si="0"/>
        <v>22.266666666666666</v>
      </c>
      <c r="M18" s="5" t="s">
        <v>1299</v>
      </c>
      <c r="N18" s="5">
        <v>487.8</v>
      </c>
      <c r="O18" s="5">
        <f t="shared" si="1"/>
        <v>30.393603936039359</v>
      </c>
      <c r="P18" s="5">
        <v>16.600000000000001</v>
      </c>
      <c r="Q18" s="5">
        <f t="shared" si="2"/>
        <v>29.05</v>
      </c>
      <c r="R18" s="5">
        <f t="shared" si="3"/>
        <v>81.710270602706032</v>
      </c>
      <c r="S18" s="5"/>
      <c r="T18" s="5">
        <v>81.710270602706032</v>
      </c>
      <c r="U18" s="5">
        <v>100</v>
      </c>
      <c r="V18" s="5" t="s">
        <v>1619</v>
      </c>
      <c r="W18" s="5" t="s">
        <v>326</v>
      </c>
      <c r="X18" s="5" t="s">
        <v>327</v>
      </c>
      <c r="Y18" s="5" t="s">
        <v>282</v>
      </c>
    </row>
    <row r="19" spans="1:25" s="7" customFormat="1">
      <c r="A19" s="5">
        <v>18</v>
      </c>
      <c r="B19" s="5" t="s">
        <v>185</v>
      </c>
      <c r="C19" s="5" t="s">
        <v>186</v>
      </c>
      <c r="D19" s="5" t="s">
        <v>187</v>
      </c>
      <c r="E19" s="5" t="s">
        <v>1643</v>
      </c>
      <c r="F19" s="5" t="s">
        <v>1635</v>
      </c>
      <c r="G19" s="5" t="s">
        <v>18</v>
      </c>
      <c r="H19" s="4" t="s">
        <v>188</v>
      </c>
      <c r="I19" s="5">
        <v>7</v>
      </c>
      <c r="J19" s="5">
        <v>7</v>
      </c>
      <c r="K19" s="5">
        <v>28.6</v>
      </c>
      <c r="L19" s="5">
        <f t="shared" si="0"/>
        <v>19.066666666666666</v>
      </c>
      <c r="M19" s="5" t="s">
        <v>1243</v>
      </c>
      <c r="N19" s="5">
        <v>466.1</v>
      </c>
      <c r="O19" s="5">
        <f t="shared" si="1"/>
        <v>31.808624758635485</v>
      </c>
      <c r="P19" s="5">
        <v>17.600000000000001</v>
      </c>
      <c r="Q19" s="5">
        <f t="shared" si="2"/>
        <v>30.8</v>
      </c>
      <c r="R19" s="5">
        <f t="shared" si="3"/>
        <v>81.675291425302149</v>
      </c>
      <c r="S19" s="5"/>
      <c r="T19" s="5">
        <v>81.675291425302149</v>
      </c>
      <c r="U19" s="5">
        <v>100</v>
      </c>
      <c r="V19" s="5" t="s">
        <v>1619</v>
      </c>
      <c r="W19" s="5" t="s">
        <v>189</v>
      </c>
      <c r="X19" s="5" t="s">
        <v>186</v>
      </c>
      <c r="Y19" s="5" t="s">
        <v>185</v>
      </c>
    </row>
    <row r="20" spans="1:25" s="7" customFormat="1">
      <c r="A20" s="5">
        <v>19</v>
      </c>
      <c r="B20" s="5" t="s">
        <v>401</v>
      </c>
      <c r="C20" s="5" t="s">
        <v>449</v>
      </c>
      <c r="D20" s="5" t="s">
        <v>446</v>
      </c>
      <c r="E20" s="5" t="s">
        <v>1641</v>
      </c>
      <c r="F20" s="5" t="s">
        <v>1629</v>
      </c>
      <c r="G20" s="5" t="s">
        <v>18</v>
      </c>
      <c r="H20" s="4" t="s">
        <v>447</v>
      </c>
      <c r="I20" s="5">
        <v>7</v>
      </c>
      <c r="J20" s="5">
        <v>7</v>
      </c>
      <c r="K20" s="5">
        <v>30</v>
      </c>
      <c r="L20" s="5">
        <f t="shared" si="0"/>
        <v>20</v>
      </c>
      <c r="M20" s="5" t="s">
        <v>1317</v>
      </c>
      <c r="N20" s="5">
        <v>520.9</v>
      </c>
      <c r="O20" s="5">
        <f t="shared" si="1"/>
        <v>28.462276828565944</v>
      </c>
      <c r="P20" s="5">
        <v>18.8</v>
      </c>
      <c r="Q20" s="5">
        <f t="shared" si="2"/>
        <v>32.9</v>
      </c>
      <c r="R20" s="5">
        <f t="shared" si="3"/>
        <v>81.362276828565939</v>
      </c>
      <c r="S20" s="5"/>
      <c r="T20" s="5">
        <v>81.362276828565939</v>
      </c>
      <c r="U20" s="5">
        <v>100</v>
      </c>
      <c r="V20" s="5" t="s">
        <v>1619</v>
      </c>
      <c r="W20" s="5" t="s">
        <v>448</v>
      </c>
      <c r="X20" s="5" t="s">
        <v>449</v>
      </c>
      <c r="Y20" s="5" t="s">
        <v>401</v>
      </c>
    </row>
    <row r="21" spans="1:25" s="7" customFormat="1">
      <c r="A21" s="5">
        <v>20</v>
      </c>
      <c r="B21" s="5" t="s">
        <v>519</v>
      </c>
      <c r="C21" s="5" t="s">
        <v>646</v>
      </c>
      <c r="D21" s="5" t="s">
        <v>650</v>
      </c>
      <c r="E21" s="5" t="s">
        <v>1624</v>
      </c>
      <c r="F21" s="5" t="s">
        <v>1627</v>
      </c>
      <c r="G21" s="5" t="s">
        <v>18</v>
      </c>
      <c r="H21" s="4" t="s">
        <v>556</v>
      </c>
      <c r="I21" s="5">
        <v>8</v>
      </c>
      <c r="J21" s="5">
        <v>8</v>
      </c>
      <c r="K21" s="5">
        <v>28</v>
      </c>
      <c r="L21" s="5">
        <f t="shared" si="0"/>
        <v>18.666666666666668</v>
      </c>
      <c r="M21" s="5" t="s">
        <v>1374</v>
      </c>
      <c r="N21" s="5">
        <v>450.4</v>
      </c>
      <c r="O21" s="5">
        <f t="shared" si="1"/>
        <v>32.917406749555951</v>
      </c>
      <c r="P21" s="5">
        <v>17</v>
      </c>
      <c r="Q21" s="5">
        <f t="shared" si="2"/>
        <v>29.75</v>
      </c>
      <c r="R21" s="5">
        <f t="shared" si="3"/>
        <v>81.334073416222623</v>
      </c>
      <c r="S21" s="5"/>
      <c r="T21" s="5">
        <v>81.334073416222623</v>
      </c>
      <c r="U21" s="5">
        <v>100</v>
      </c>
      <c r="V21" s="5" t="s">
        <v>1619</v>
      </c>
      <c r="W21" s="5" t="s">
        <v>649</v>
      </c>
      <c r="X21" s="5" t="s">
        <v>646</v>
      </c>
      <c r="Y21" s="5" t="s">
        <v>519</v>
      </c>
    </row>
    <row r="22" spans="1:25" s="7" customFormat="1">
      <c r="A22" s="5">
        <v>21</v>
      </c>
      <c r="B22" s="5" t="s">
        <v>282</v>
      </c>
      <c r="C22" s="5" t="s">
        <v>358</v>
      </c>
      <c r="D22" s="5" t="s">
        <v>355</v>
      </c>
      <c r="E22" s="5" t="s">
        <v>1631</v>
      </c>
      <c r="F22" s="5" t="s">
        <v>1632</v>
      </c>
      <c r="G22" s="5" t="s">
        <v>18</v>
      </c>
      <c r="H22" s="4" t="s">
        <v>356</v>
      </c>
      <c r="I22" s="5">
        <v>8</v>
      </c>
      <c r="J22" s="5">
        <v>8</v>
      </c>
      <c r="K22" s="5">
        <v>34.200000000000003</v>
      </c>
      <c r="L22" s="5">
        <f t="shared" si="0"/>
        <v>22.8</v>
      </c>
      <c r="M22" s="5" t="s">
        <v>1303</v>
      </c>
      <c r="N22" s="5">
        <v>564.79999999999995</v>
      </c>
      <c r="O22" s="5">
        <f t="shared" si="1"/>
        <v>26.250000000000004</v>
      </c>
      <c r="P22" s="5">
        <v>18.3</v>
      </c>
      <c r="Q22" s="5">
        <f t="shared" si="2"/>
        <v>32.024999999999999</v>
      </c>
      <c r="R22" s="5">
        <f t="shared" si="3"/>
        <v>81.075000000000003</v>
      </c>
      <c r="S22" s="5"/>
      <c r="T22" s="5">
        <v>81.075000000000003</v>
      </c>
      <c r="U22" s="5">
        <v>100</v>
      </c>
      <c r="V22" s="5" t="s">
        <v>1619</v>
      </c>
      <c r="W22" s="5" t="s">
        <v>357</v>
      </c>
      <c r="X22" s="5" t="s">
        <v>358</v>
      </c>
      <c r="Y22" s="5" t="s">
        <v>282</v>
      </c>
    </row>
    <row r="23" spans="1:25" s="7" customFormat="1">
      <c r="A23" s="5">
        <v>22</v>
      </c>
      <c r="B23" s="5" t="s">
        <v>185</v>
      </c>
      <c r="C23" s="5" t="s">
        <v>202</v>
      </c>
      <c r="D23" s="5" t="s">
        <v>199</v>
      </c>
      <c r="E23" s="5" t="s">
        <v>1635</v>
      </c>
      <c r="F23" s="5" t="s">
        <v>1641</v>
      </c>
      <c r="G23" s="5" t="s">
        <v>18</v>
      </c>
      <c r="H23" s="4" t="s">
        <v>200</v>
      </c>
      <c r="I23" s="5">
        <v>7</v>
      </c>
      <c r="J23" s="5">
        <v>7</v>
      </c>
      <c r="K23" s="5">
        <v>28</v>
      </c>
      <c r="L23" s="5">
        <f t="shared" si="0"/>
        <v>18.666666666666668</v>
      </c>
      <c r="M23" s="5" t="s">
        <v>1412</v>
      </c>
      <c r="N23" s="5">
        <v>498.2</v>
      </c>
      <c r="O23" s="5">
        <f t="shared" si="1"/>
        <v>29.759132878362106</v>
      </c>
      <c r="P23" s="5">
        <v>18.600000000000001</v>
      </c>
      <c r="Q23" s="5">
        <f t="shared" si="2"/>
        <v>32.549999999999997</v>
      </c>
      <c r="R23" s="5">
        <f t="shared" si="3"/>
        <v>80.975799545028778</v>
      </c>
      <c r="S23" s="5"/>
      <c r="T23" s="5">
        <v>80.975799545028778</v>
      </c>
      <c r="U23" s="5">
        <v>100</v>
      </c>
      <c r="V23" s="5" t="s">
        <v>1619</v>
      </c>
      <c r="W23" s="5" t="s">
        <v>201</v>
      </c>
      <c r="X23" s="5" t="s">
        <v>202</v>
      </c>
      <c r="Y23" s="5" t="s">
        <v>185</v>
      </c>
    </row>
    <row r="24" spans="1:25" s="7" customFormat="1">
      <c r="A24" s="5">
        <v>23</v>
      </c>
      <c r="B24" s="5" t="s">
        <v>735</v>
      </c>
      <c r="C24" s="5" t="s">
        <v>740</v>
      </c>
      <c r="D24" s="5" t="s">
        <v>737</v>
      </c>
      <c r="E24" s="5" t="s">
        <v>1623</v>
      </c>
      <c r="F24" s="5" t="s">
        <v>1623</v>
      </c>
      <c r="G24" s="5" t="s">
        <v>18</v>
      </c>
      <c r="H24" s="4" t="s">
        <v>738</v>
      </c>
      <c r="I24" s="5">
        <v>8</v>
      </c>
      <c r="J24" s="5">
        <v>8</v>
      </c>
      <c r="K24" s="5">
        <v>36.200000000000003</v>
      </c>
      <c r="L24" s="5">
        <f t="shared" si="0"/>
        <v>24.133333333333333</v>
      </c>
      <c r="M24" s="5" t="s">
        <v>1281</v>
      </c>
      <c r="N24" s="5">
        <v>472.7</v>
      </c>
      <c r="O24" s="5">
        <f t="shared" si="1"/>
        <v>31.364501798180665</v>
      </c>
      <c r="P24" s="5">
        <v>14.3</v>
      </c>
      <c r="Q24" s="5">
        <f t="shared" si="2"/>
        <v>25.024999999999999</v>
      </c>
      <c r="R24" s="5">
        <f t="shared" si="3"/>
        <v>80.522835131514</v>
      </c>
      <c r="S24" s="5"/>
      <c r="T24" s="5">
        <v>80.522835131514</v>
      </c>
      <c r="U24" s="5">
        <v>100</v>
      </c>
      <c r="V24" s="5" t="s">
        <v>1619</v>
      </c>
      <c r="W24" s="5" t="s">
        <v>739</v>
      </c>
      <c r="X24" s="5" t="s">
        <v>740</v>
      </c>
      <c r="Y24" s="5" t="s">
        <v>735</v>
      </c>
    </row>
    <row r="25" spans="1:25" s="7" customFormat="1">
      <c r="A25" s="5">
        <v>24</v>
      </c>
      <c r="B25" s="5" t="s">
        <v>735</v>
      </c>
      <c r="C25" s="5" t="s">
        <v>951</v>
      </c>
      <c r="D25" s="5" t="s">
        <v>952</v>
      </c>
      <c r="E25" s="5" t="s">
        <v>1630</v>
      </c>
      <c r="F25" s="5" t="s">
        <v>1627</v>
      </c>
      <c r="G25" s="5" t="s">
        <v>18</v>
      </c>
      <c r="H25" s="4" t="s">
        <v>870</v>
      </c>
      <c r="I25" s="5">
        <v>8</v>
      </c>
      <c r="J25" s="5">
        <v>8</v>
      </c>
      <c r="K25" s="5">
        <v>28</v>
      </c>
      <c r="L25" s="5">
        <f t="shared" si="0"/>
        <v>18.666666666666668</v>
      </c>
      <c r="M25" s="5" t="s">
        <v>1290</v>
      </c>
      <c r="N25" s="5">
        <v>505</v>
      </c>
      <c r="O25" s="5">
        <f t="shared" si="1"/>
        <v>29.358415841584158</v>
      </c>
      <c r="P25" s="5">
        <v>18.3</v>
      </c>
      <c r="Q25" s="5">
        <f t="shared" si="2"/>
        <v>32.024999999999999</v>
      </c>
      <c r="R25" s="5">
        <f t="shared" si="3"/>
        <v>80.050082508250824</v>
      </c>
      <c r="S25" s="5"/>
      <c r="T25" s="5">
        <v>80.050082508250824</v>
      </c>
      <c r="U25" s="5">
        <v>100</v>
      </c>
      <c r="V25" s="5" t="s">
        <v>1619</v>
      </c>
      <c r="W25" s="5" t="s">
        <v>953</v>
      </c>
      <c r="X25" s="5" t="s">
        <v>951</v>
      </c>
      <c r="Y25" s="5" t="s">
        <v>735</v>
      </c>
    </row>
    <row r="26" spans="1:25" s="7" customFormat="1">
      <c r="A26" s="5">
        <v>25</v>
      </c>
      <c r="B26" s="5" t="s">
        <v>401</v>
      </c>
      <c r="C26" s="5" t="s">
        <v>415</v>
      </c>
      <c r="D26" s="5" t="s">
        <v>412</v>
      </c>
      <c r="E26" s="5" t="s">
        <v>1633</v>
      </c>
      <c r="F26" s="5" t="s">
        <v>1623</v>
      </c>
      <c r="G26" s="5" t="s">
        <v>18</v>
      </c>
      <c r="H26" s="4" t="s">
        <v>413</v>
      </c>
      <c r="I26" s="5">
        <v>7</v>
      </c>
      <c r="J26" s="5">
        <v>7</v>
      </c>
      <c r="K26" s="5">
        <v>31</v>
      </c>
      <c r="L26" s="5">
        <f t="shared" si="0"/>
        <v>20.666666666666668</v>
      </c>
      <c r="M26" s="5" t="s">
        <v>1316</v>
      </c>
      <c r="N26" s="5">
        <v>423.6</v>
      </c>
      <c r="O26" s="5">
        <f t="shared" si="1"/>
        <v>35</v>
      </c>
      <c r="P26" s="5">
        <v>13.8</v>
      </c>
      <c r="Q26" s="5">
        <f t="shared" si="2"/>
        <v>24.15</v>
      </c>
      <c r="R26" s="5">
        <f t="shared" si="3"/>
        <v>79.816666666666663</v>
      </c>
      <c r="S26" s="5"/>
      <c r="T26" s="5">
        <v>79.816666666666663</v>
      </c>
      <c r="U26" s="5">
        <v>100</v>
      </c>
      <c r="V26" s="5" t="s">
        <v>1619</v>
      </c>
      <c r="W26" s="5" t="s">
        <v>414</v>
      </c>
      <c r="X26" s="5" t="s">
        <v>415</v>
      </c>
      <c r="Y26" s="5" t="s">
        <v>401</v>
      </c>
    </row>
    <row r="27" spans="1:25" s="7" customFormat="1" ht="16.5">
      <c r="A27" s="5">
        <v>26</v>
      </c>
      <c r="B27" s="5" t="s">
        <v>185</v>
      </c>
      <c r="C27" s="3" t="s">
        <v>186</v>
      </c>
      <c r="D27" s="5" t="s">
        <v>1600</v>
      </c>
      <c r="E27" s="5" t="s">
        <v>1624</v>
      </c>
      <c r="F27" s="5"/>
      <c r="G27" s="5" t="s">
        <v>1599</v>
      </c>
      <c r="H27" s="4">
        <v>38743</v>
      </c>
      <c r="I27" s="5"/>
      <c r="J27" s="5">
        <v>8</v>
      </c>
      <c r="K27" s="5">
        <v>30</v>
      </c>
      <c r="L27" s="5">
        <f t="shared" si="0"/>
        <v>20</v>
      </c>
      <c r="M27" s="5" t="s">
        <v>1249</v>
      </c>
      <c r="N27" s="5">
        <v>490.2</v>
      </c>
      <c r="O27" s="5">
        <f t="shared" si="1"/>
        <v>30.244798041615667</v>
      </c>
      <c r="P27" s="5">
        <v>16.8</v>
      </c>
      <c r="Q27" s="5">
        <f t="shared" si="2"/>
        <v>29.4</v>
      </c>
      <c r="R27" s="5">
        <f t="shared" si="3"/>
        <v>79.644798041615672</v>
      </c>
      <c r="S27" s="5"/>
      <c r="T27" s="5">
        <v>79.644798041615672</v>
      </c>
      <c r="U27" s="5">
        <v>100</v>
      </c>
      <c r="V27" s="5" t="s">
        <v>1620</v>
      </c>
      <c r="W27" s="5" t="s">
        <v>1604</v>
      </c>
      <c r="X27" s="3" t="s">
        <v>186</v>
      </c>
      <c r="Y27" s="5" t="s">
        <v>185</v>
      </c>
    </row>
    <row r="28" spans="1:25" s="7" customFormat="1">
      <c r="A28" s="5">
        <v>27</v>
      </c>
      <c r="B28" s="5" t="s">
        <v>519</v>
      </c>
      <c r="C28" s="5" t="s">
        <v>546</v>
      </c>
      <c r="D28" s="5" t="s">
        <v>547</v>
      </c>
      <c r="E28" s="5" t="s">
        <v>1630</v>
      </c>
      <c r="F28" s="5" t="s">
        <v>1646</v>
      </c>
      <c r="G28" s="5" t="s">
        <v>18</v>
      </c>
      <c r="H28" s="4" t="s">
        <v>548</v>
      </c>
      <c r="I28" s="5">
        <v>8</v>
      </c>
      <c r="J28" s="5">
        <v>8</v>
      </c>
      <c r="K28" s="5">
        <v>22.6</v>
      </c>
      <c r="L28" s="5">
        <f t="shared" si="0"/>
        <v>15.066666666666666</v>
      </c>
      <c r="M28" s="5" t="s">
        <v>1369</v>
      </c>
      <c r="N28" s="5">
        <v>468.2</v>
      </c>
      <c r="O28" s="5">
        <f t="shared" si="1"/>
        <v>31.66595472020504</v>
      </c>
      <c r="P28" s="5">
        <v>18.7</v>
      </c>
      <c r="Q28" s="5">
        <f t="shared" si="2"/>
        <v>32.725000000000001</v>
      </c>
      <c r="R28" s="5">
        <f t="shared" si="3"/>
        <v>79.457621386871708</v>
      </c>
      <c r="S28" s="5"/>
      <c r="T28" s="5">
        <v>79.457621386871708</v>
      </c>
      <c r="U28" s="5">
        <v>100</v>
      </c>
      <c r="V28" s="5" t="s">
        <v>1620</v>
      </c>
      <c r="W28" s="5" t="s">
        <v>545</v>
      </c>
      <c r="X28" s="5" t="s">
        <v>546</v>
      </c>
      <c r="Y28" s="5" t="s">
        <v>519</v>
      </c>
    </row>
    <row r="29" spans="1:25" s="7" customFormat="1">
      <c r="A29" s="5">
        <v>28</v>
      </c>
      <c r="B29" s="5" t="s">
        <v>977</v>
      </c>
      <c r="C29" s="5" t="s">
        <v>981</v>
      </c>
      <c r="D29" s="5" t="s">
        <v>982</v>
      </c>
      <c r="E29" s="5" t="s">
        <v>1630</v>
      </c>
      <c r="F29" s="5" t="s">
        <v>1623</v>
      </c>
      <c r="G29" s="5" t="s">
        <v>18</v>
      </c>
      <c r="H29" s="4" t="s">
        <v>983</v>
      </c>
      <c r="I29" s="5">
        <v>7</v>
      </c>
      <c r="J29" s="5">
        <v>7</v>
      </c>
      <c r="K29" s="5">
        <v>26</v>
      </c>
      <c r="L29" s="5">
        <f t="shared" si="0"/>
        <v>17.333333333333332</v>
      </c>
      <c r="M29" s="5" t="s">
        <v>1397</v>
      </c>
      <c r="N29" s="5">
        <v>454.5</v>
      </c>
      <c r="O29" s="5">
        <f t="shared" si="1"/>
        <v>32.620462046204622</v>
      </c>
      <c r="P29" s="5">
        <v>16.8</v>
      </c>
      <c r="Q29" s="5">
        <f t="shared" si="2"/>
        <v>29.4</v>
      </c>
      <c r="R29" s="5">
        <f t="shared" si="3"/>
        <v>79.353795379537956</v>
      </c>
      <c r="S29" s="5"/>
      <c r="T29" s="5">
        <v>79.353795379537956</v>
      </c>
      <c r="U29" s="5">
        <v>100</v>
      </c>
      <c r="V29" s="5" t="s">
        <v>1620</v>
      </c>
      <c r="W29" s="5" t="s">
        <v>980</v>
      </c>
      <c r="X29" s="5" t="s">
        <v>981</v>
      </c>
      <c r="Y29" s="5" t="s">
        <v>977</v>
      </c>
    </row>
    <row r="30" spans="1:25" s="7" customFormat="1">
      <c r="A30" s="5">
        <v>29</v>
      </c>
      <c r="B30" s="5" t="s">
        <v>735</v>
      </c>
      <c r="C30" s="5" t="s">
        <v>767</v>
      </c>
      <c r="D30" s="5" t="s">
        <v>768</v>
      </c>
      <c r="E30" s="5" t="s">
        <v>1634</v>
      </c>
      <c r="F30" s="5" t="s">
        <v>1634</v>
      </c>
      <c r="G30" s="5" t="s">
        <v>18</v>
      </c>
      <c r="H30" s="4" t="s">
        <v>769</v>
      </c>
      <c r="I30" s="5">
        <v>8</v>
      </c>
      <c r="J30" s="5">
        <v>8</v>
      </c>
      <c r="K30" s="5">
        <v>18</v>
      </c>
      <c r="L30" s="5">
        <f t="shared" si="0"/>
        <v>12</v>
      </c>
      <c r="M30" s="5" t="s">
        <v>1282</v>
      </c>
      <c r="N30" s="5">
        <v>459.1</v>
      </c>
      <c r="O30" s="5">
        <f t="shared" si="1"/>
        <v>32.293617948159444</v>
      </c>
      <c r="P30" s="5">
        <v>19.600000000000001</v>
      </c>
      <c r="Q30" s="5">
        <f t="shared" si="2"/>
        <v>34.299999999999997</v>
      </c>
      <c r="R30" s="5">
        <f t="shared" si="3"/>
        <v>78.593617948159448</v>
      </c>
      <c r="S30" s="5"/>
      <c r="T30" s="5">
        <v>78.593617948159448</v>
      </c>
      <c r="U30" s="5">
        <v>100</v>
      </c>
      <c r="V30" s="5" t="s">
        <v>1620</v>
      </c>
      <c r="W30" s="5" t="s">
        <v>766</v>
      </c>
      <c r="X30" s="5" t="s">
        <v>767</v>
      </c>
      <c r="Y30" s="5" t="s">
        <v>735</v>
      </c>
    </row>
    <row r="31" spans="1:25" s="7" customFormat="1">
      <c r="A31" s="5">
        <v>30</v>
      </c>
      <c r="B31" s="5" t="s">
        <v>11</v>
      </c>
      <c r="C31" s="5" t="s">
        <v>102</v>
      </c>
      <c r="D31" s="5" t="s">
        <v>99</v>
      </c>
      <c r="E31" s="5" t="s">
        <v>1623</v>
      </c>
      <c r="F31" s="5" t="s">
        <v>1645</v>
      </c>
      <c r="G31" s="5" t="s">
        <v>18</v>
      </c>
      <c r="H31" s="4" t="s">
        <v>100</v>
      </c>
      <c r="I31" s="5">
        <v>8</v>
      </c>
      <c r="J31" s="5">
        <v>8</v>
      </c>
      <c r="K31" s="5">
        <v>24.6</v>
      </c>
      <c r="L31" s="5">
        <f t="shared" si="0"/>
        <v>16.399999999999999</v>
      </c>
      <c r="M31" s="5" t="s">
        <v>1338</v>
      </c>
      <c r="N31" s="5">
        <v>508.4</v>
      </c>
      <c r="O31" s="5">
        <f t="shared" si="1"/>
        <v>29.162077104642016</v>
      </c>
      <c r="P31" s="5">
        <v>18</v>
      </c>
      <c r="Q31" s="5">
        <f t="shared" si="2"/>
        <v>31.5</v>
      </c>
      <c r="R31" s="5">
        <f t="shared" si="3"/>
        <v>77.062077104642015</v>
      </c>
      <c r="S31" s="5"/>
      <c r="T31" s="5">
        <v>77.062077104642015</v>
      </c>
      <c r="U31" s="5">
        <v>100</v>
      </c>
      <c r="V31" s="5" t="s">
        <v>1620</v>
      </c>
      <c r="W31" s="5" t="s">
        <v>101</v>
      </c>
      <c r="X31" s="5" t="s">
        <v>102</v>
      </c>
      <c r="Y31" s="5" t="s">
        <v>11</v>
      </c>
    </row>
    <row r="32" spans="1:25" s="7" customFormat="1">
      <c r="A32" s="5">
        <v>31</v>
      </c>
      <c r="B32" s="5" t="s">
        <v>519</v>
      </c>
      <c r="C32" s="5" t="s">
        <v>675</v>
      </c>
      <c r="D32" s="5" t="s">
        <v>673</v>
      </c>
      <c r="E32" s="5" t="s">
        <v>1624</v>
      </c>
      <c r="F32" s="5" t="s">
        <v>1623</v>
      </c>
      <c r="G32" s="5" t="s">
        <v>18</v>
      </c>
      <c r="H32" s="4" t="s">
        <v>27</v>
      </c>
      <c r="I32" s="5">
        <v>6</v>
      </c>
      <c r="J32" s="5">
        <v>7</v>
      </c>
      <c r="K32" s="5">
        <v>31</v>
      </c>
      <c r="L32" s="5">
        <f t="shared" si="0"/>
        <v>20.666666666666668</v>
      </c>
      <c r="M32" s="5" t="s">
        <v>1365</v>
      </c>
      <c r="N32" s="5">
        <v>526.70000000000005</v>
      </c>
      <c r="O32" s="5">
        <f t="shared" si="1"/>
        <v>28.148851338522874</v>
      </c>
      <c r="P32" s="5">
        <v>16</v>
      </c>
      <c r="Q32" s="5">
        <f t="shared" si="2"/>
        <v>28</v>
      </c>
      <c r="R32" s="5">
        <f t="shared" si="3"/>
        <v>76.815518005189546</v>
      </c>
      <c r="S32" s="5"/>
      <c r="T32" s="5">
        <v>76.815518005189546</v>
      </c>
      <c r="U32" s="5">
        <v>100</v>
      </c>
      <c r="V32" s="5" t="s">
        <v>1620</v>
      </c>
      <c r="W32" s="5" t="s">
        <v>674</v>
      </c>
      <c r="X32" s="5" t="s">
        <v>675</v>
      </c>
      <c r="Y32" s="5" t="s">
        <v>519</v>
      </c>
    </row>
    <row r="33" spans="1:25" s="7" customFormat="1">
      <c r="A33" s="5">
        <v>32</v>
      </c>
      <c r="B33" s="5" t="s">
        <v>735</v>
      </c>
      <c r="C33" s="5" t="s">
        <v>822</v>
      </c>
      <c r="D33" s="5" t="s">
        <v>819</v>
      </c>
      <c r="E33" s="5" t="s">
        <v>1628</v>
      </c>
      <c r="F33" s="5" t="s">
        <v>1625</v>
      </c>
      <c r="G33" s="5" t="s">
        <v>18</v>
      </c>
      <c r="H33" s="4" t="s">
        <v>820</v>
      </c>
      <c r="I33" s="5">
        <v>8</v>
      </c>
      <c r="J33" s="5">
        <v>8</v>
      </c>
      <c r="K33" s="5">
        <v>36</v>
      </c>
      <c r="L33" s="5">
        <f t="shared" si="0"/>
        <v>24</v>
      </c>
      <c r="M33" s="5" t="s">
        <v>1285</v>
      </c>
      <c r="N33" s="5">
        <v>592.9</v>
      </c>
      <c r="O33" s="5">
        <f t="shared" si="1"/>
        <v>25.005903187721369</v>
      </c>
      <c r="P33" s="5">
        <v>15.8</v>
      </c>
      <c r="Q33" s="5">
        <f t="shared" si="2"/>
        <v>27.65</v>
      </c>
      <c r="R33" s="5">
        <f t="shared" si="3"/>
        <v>76.655903187721364</v>
      </c>
      <c r="S33" s="5"/>
      <c r="T33" s="5">
        <v>76.655903187721364</v>
      </c>
      <c r="U33" s="5">
        <v>100</v>
      </c>
      <c r="V33" s="5" t="s">
        <v>1620</v>
      </c>
      <c r="W33" s="5" t="s">
        <v>821</v>
      </c>
      <c r="X33" s="5" t="s">
        <v>822</v>
      </c>
      <c r="Y33" s="5" t="s">
        <v>735</v>
      </c>
    </row>
    <row r="34" spans="1:25" s="7" customFormat="1">
      <c r="A34" s="5">
        <v>33</v>
      </c>
      <c r="B34" s="5" t="s">
        <v>11</v>
      </c>
      <c r="C34" s="5" t="s">
        <v>117</v>
      </c>
      <c r="D34" s="5" t="s">
        <v>114</v>
      </c>
      <c r="E34" s="5" t="s">
        <v>1623</v>
      </c>
      <c r="F34" s="5" t="s">
        <v>1635</v>
      </c>
      <c r="G34" s="5" t="s">
        <v>18</v>
      </c>
      <c r="H34" s="4" t="s">
        <v>115</v>
      </c>
      <c r="I34" s="5">
        <v>8</v>
      </c>
      <c r="J34" s="5">
        <v>8</v>
      </c>
      <c r="K34" s="5">
        <v>30</v>
      </c>
      <c r="L34" s="5">
        <f t="shared" ref="L34:L65" si="4">30*K34/45</f>
        <v>20</v>
      </c>
      <c r="M34" s="5" t="s">
        <v>1339</v>
      </c>
      <c r="N34" s="5">
        <v>513.70000000000005</v>
      </c>
      <c r="O34" s="5">
        <f t="shared" ref="O34:O65" si="5">IF(N34&gt;0,35*423.6/N34,0)</f>
        <v>28.861203036791899</v>
      </c>
      <c r="P34" s="5">
        <v>15.7</v>
      </c>
      <c r="Q34" s="5">
        <f t="shared" ref="Q34:Q65" si="6">35*P34/20</f>
        <v>27.475000000000001</v>
      </c>
      <c r="R34" s="5">
        <f t="shared" ref="R34:R65" si="7">Q34+O34+L34</f>
        <v>76.3362030367919</v>
      </c>
      <c r="S34" s="5"/>
      <c r="T34" s="5">
        <v>76.3362030367919</v>
      </c>
      <c r="U34" s="5">
        <v>100</v>
      </c>
      <c r="V34" s="5" t="s">
        <v>1620</v>
      </c>
      <c r="W34" s="5" t="s">
        <v>116</v>
      </c>
      <c r="X34" s="5" t="s">
        <v>117</v>
      </c>
      <c r="Y34" s="5" t="s">
        <v>11</v>
      </c>
    </row>
    <row r="35" spans="1:25" s="7" customFormat="1">
      <c r="A35" s="5">
        <v>34</v>
      </c>
      <c r="B35" s="5" t="s">
        <v>282</v>
      </c>
      <c r="C35" s="5" t="s">
        <v>400</v>
      </c>
      <c r="D35" s="5" t="s">
        <v>397</v>
      </c>
      <c r="E35" s="5" t="s">
        <v>1623</v>
      </c>
      <c r="F35" s="5" t="s">
        <v>1623</v>
      </c>
      <c r="G35" s="5" t="s">
        <v>18</v>
      </c>
      <c r="H35" s="4" t="s">
        <v>398</v>
      </c>
      <c r="I35" s="5">
        <v>8</v>
      </c>
      <c r="J35" s="5">
        <v>8</v>
      </c>
      <c r="K35" s="5">
        <v>28</v>
      </c>
      <c r="L35" s="5">
        <f t="shared" si="4"/>
        <v>18.666666666666668</v>
      </c>
      <c r="M35" s="5" t="s">
        <v>1304</v>
      </c>
      <c r="N35" s="5">
        <v>480.4</v>
      </c>
      <c r="O35" s="5">
        <f t="shared" si="5"/>
        <v>30.861781848459618</v>
      </c>
      <c r="P35" s="5">
        <v>15.2</v>
      </c>
      <c r="Q35" s="5">
        <f t="shared" si="6"/>
        <v>26.6</v>
      </c>
      <c r="R35" s="5">
        <f t="shared" si="7"/>
        <v>76.128448515126294</v>
      </c>
      <c r="S35" s="5"/>
      <c r="T35" s="5">
        <v>76.128448515126294</v>
      </c>
      <c r="U35" s="5">
        <v>100</v>
      </c>
      <c r="V35" s="5" t="s">
        <v>1620</v>
      </c>
      <c r="W35" s="5" t="s">
        <v>399</v>
      </c>
      <c r="X35" s="5" t="s">
        <v>400</v>
      </c>
      <c r="Y35" s="5" t="s">
        <v>282</v>
      </c>
    </row>
    <row r="36" spans="1:25" s="7" customFormat="1">
      <c r="A36" s="5">
        <v>35</v>
      </c>
      <c r="B36" s="5" t="s">
        <v>977</v>
      </c>
      <c r="C36" s="5" t="s">
        <v>1199</v>
      </c>
      <c r="D36" s="5" t="s">
        <v>1201</v>
      </c>
      <c r="E36" s="5" t="s">
        <v>1623</v>
      </c>
      <c r="F36" s="5" t="s">
        <v>1627</v>
      </c>
      <c r="G36" s="5" t="s">
        <v>18</v>
      </c>
      <c r="H36" s="4" t="s">
        <v>1202</v>
      </c>
      <c r="I36" s="5">
        <v>6</v>
      </c>
      <c r="J36" s="5">
        <v>7</v>
      </c>
      <c r="K36" s="5">
        <v>30</v>
      </c>
      <c r="L36" s="5">
        <f t="shared" si="4"/>
        <v>20</v>
      </c>
      <c r="M36" s="5" t="s">
        <v>1405</v>
      </c>
      <c r="N36" s="5">
        <v>624.4</v>
      </c>
      <c r="O36" s="5">
        <f t="shared" si="5"/>
        <v>23.744394618834082</v>
      </c>
      <c r="P36" s="5">
        <v>18.3</v>
      </c>
      <c r="Q36" s="5">
        <f t="shared" si="6"/>
        <v>32.024999999999999</v>
      </c>
      <c r="R36" s="5">
        <f t="shared" si="7"/>
        <v>75.769394618834085</v>
      </c>
      <c r="S36" s="5"/>
      <c r="T36" s="5">
        <v>75.769394618834085</v>
      </c>
      <c r="U36" s="5">
        <v>100</v>
      </c>
      <c r="V36" s="5" t="s">
        <v>1620</v>
      </c>
      <c r="W36" s="5" t="s">
        <v>1200</v>
      </c>
      <c r="X36" s="5" t="s">
        <v>1199</v>
      </c>
      <c r="Y36" s="5" t="s">
        <v>977</v>
      </c>
    </row>
    <row r="37" spans="1:25" s="7" customFormat="1">
      <c r="A37" s="5">
        <v>36</v>
      </c>
      <c r="B37" s="5" t="s">
        <v>282</v>
      </c>
      <c r="C37" s="5" t="s">
        <v>317</v>
      </c>
      <c r="D37" s="5" t="s">
        <v>314</v>
      </c>
      <c r="E37" s="5" t="s">
        <v>1637</v>
      </c>
      <c r="F37" s="5" t="s">
        <v>1631</v>
      </c>
      <c r="G37" s="5" t="s">
        <v>18</v>
      </c>
      <c r="H37" s="4" t="s">
        <v>315</v>
      </c>
      <c r="I37" s="5">
        <v>8</v>
      </c>
      <c r="J37" s="5">
        <v>8</v>
      </c>
      <c r="K37" s="5">
        <v>20</v>
      </c>
      <c r="L37" s="5">
        <f t="shared" si="4"/>
        <v>13.333333333333334</v>
      </c>
      <c r="M37" s="5" t="s">
        <v>1302</v>
      </c>
      <c r="N37" s="5">
        <v>468.6</v>
      </c>
      <c r="O37" s="5">
        <f t="shared" si="5"/>
        <v>31.638924455825862</v>
      </c>
      <c r="P37" s="5">
        <v>17.399999999999999</v>
      </c>
      <c r="Q37" s="5">
        <f t="shared" si="6"/>
        <v>30.45</v>
      </c>
      <c r="R37" s="5">
        <f t="shared" si="7"/>
        <v>75.42225778915919</v>
      </c>
      <c r="S37" s="5"/>
      <c r="T37" s="5">
        <v>75.42225778915919</v>
      </c>
      <c r="U37" s="5">
        <v>100</v>
      </c>
      <c r="V37" s="5" t="s">
        <v>1620</v>
      </c>
      <c r="W37" s="5" t="s">
        <v>316</v>
      </c>
      <c r="X37" s="5" t="s">
        <v>317</v>
      </c>
      <c r="Y37" s="5" t="s">
        <v>282</v>
      </c>
    </row>
    <row r="38" spans="1:25" s="7" customFormat="1">
      <c r="A38" s="5">
        <v>37</v>
      </c>
      <c r="B38" s="5" t="s">
        <v>519</v>
      </c>
      <c r="C38" s="5" t="s">
        <v>702</v>
      </c>
      <c r="D38" s="5" t="s">
        <v>699</v>
      </c>
      <c r="E38" s="5" t="s">
        <v>1633</v>
      </c>
      <c r="F38" s="5" t="s">
        <v>1623</v>
      </c>
      <c r="G38" s="5" t="s">
        <v>18</v>
      </c>
      <c r="H38" s="4" t="s">
        <v>700</v>
      </c>
      <c r="I38" s="5">
        <v>7</v>
      </c>
      <c r="J38" s="5">
        <v>7</v>
      </c>
      <c r="K38" s="5">
        <v>21.2</v>
      </c>
      <c r="L38" s="5">
        <f t="shared" si="4"/>
        <v>14.133333333333333</v>
      </c>
      <c r="M38" s="5" t="s">
        <v>1366</v>
      </c>
      <c r="N38" s="5">
        <v>547.6</v>
      </c>
      <c r="O38" s="5">
        <f t="shared" si="5"/>
        <v>27.074506939371805</v>
      </c>
      <c r="P38" s="5">
        <v>19</v>
      </c>
      <c r="Q38" s="5">
        <f t="shared" si="6"/>
        <v>33.25</v>
      </c>
      <c r="R38" s="5">
        <f t="shared" si="7"/>
        <v>74.457840272705141</v>
      </c>
      <c r="S38" s="5"/>
      <c r="T38" s="5">
        <v>74.457840272705141</v>
      </c>
      <c r="U38" s="5">
        <v>100</v>
      </c>
      <c r="V38" s="5" t="s">
        <v>1620</v>
      </c>
      <c r="W38" s="5" t="s">
        <v>701</v>
      </c>
      <c r="X38" s="5" t="s">
        <v>702</v>
      </c>
      <c r="Y38" s="5" t="s">
        <v>519</v>
      </c>
    </row>
    <row r="39" spans="1:25" s="7" customFormat="1">
      <c r="A39" s="5">
        <v>38</v>
      </c>
      <c r="B39" s="5" t="s">
        <v>519</v>
      </c>
      <c r="C39" s="5" t="s">
        <v>536</v>
      </c>
      <c r="D39" s="5" t="s">
        <v>537</v>
      </c>
      <c r="E39" s="5" t="s">
        <v>1629</v>
      </c>
      <c r="F39" s="5" t="s">
        <v>1623</v>
      </c>
      <c r="G39" s="5" t="s">
        <v>18</v>
      </c>
      <c r="H39" s="4" t="s">
        <v>538</v>
      </c>
      <c r="I39" s="5">
        <v>8</v>
      </c>
      <c r="J39" s="5">
        <v>8</v>
      </c>
      <c r="K39" s="5">
        <v>26</v>
      </c>
      <c r="L39" s="5">
        <f t="shared" si="4"/>
        <v>17.333333333333332</v>
      </c>
      <c r="M39" s="5" t="s">
        <v>1368</v>
      </c>
      <c r="N39" s="5">
        <v>468.5</v>
      </c>
      <c r="O39" s="5">
        <f t="shared" si="5"/>
        <v>31.645677694770544</v>
      </c>
      <c r="P39" s="5">
        <v>14.4</v>
      </c>
      <c r="Q39" s="5">
        <f t="shared" si="6"/>
        <v>25.2</v>
      </c>
      <c r="R39" s="5">
        <f t="shared" si="7"/>
        <v>74.179011028103872</v>
      </c>
      <c r="S39" s="5"/>
      <c r="T39" s="5">
        <v>74.179011028103872</v>
      </c>
      <c r="U39" s="5">
        <v>100</v>
      </c>
      <c r="V39" s="5" t="s">
        <v>1620</v>
      </c>
      <c r="W39" s="5" t="s">
        <v>535</v>
      </c>
      <c r="X39" s="5" t="s">
        <v>536</v>
      </c>
      <c r="Y39" s="5" t="s">
        <v>519</v>
      </c>
    </row>
    <row r="40" spans="1:25" s="7" customFormat="1">
      <c r="A40" s="5">
        <v>39</v>
      </c>
      <c r="B40" s="5" t="s">
        <v>11</v>
      </c>
      <c r="C40" s="5" t="s">
        <v>93</v>
      </c>
      <c r="D40" s="5" t="s">
        <v>90</v>
      </c>
      <c r="E40" s="5" t="s">
        <v>1627</v>
      </c>
      <c r="F40" s="5" t="s">
        <v>1624</v>
      </c>
      <c r="G40" s="5" t="s">
        <v>18</v>
      </c>
      <c r="H40" s="4" t="s">
        <v>91</v>
      </c>
      <c r="I40" s="5">
        <v>7</v>
      </c>
      <c r="J40" s="5">
        <v>7</v>
      </c>
      <c r="K40" s="5">
        <v>18.2</v>
      </c>
      <c r="L40" s="5">
        <f t="shared" si="4"/>
        <v>12.133333333333333</v>
      </c>
      <c r="M40" s="5" t="s">
        <v>1336</v>
      </c>
      <c r="N40" s="5">
        <v>545.5</v>
      </c>
      <c r="O40" s="5">
        <f t="shared" si="5"/>
        <v>27.178735105407881</v>
      </c>
      <c r="P40" s="5">
        <v>19.7</v>
      </c>
      <c r="Q40" s="5">
        <f t="shared" si="6"/>
        <v>34.475000000000001</v>
      </c>
      <c r="R40" s="5">
        <f t="shared" si="7"/>
        <v>73.787068438741215</v>
      </c>
      <c r="S40" s="5"/>
      <c r="T40" s="5">
        <v>73.787068438741215</v>
      </c>
      <c r="U40" s="5">
        <v>100</v>
      </c>
      <c r="V40" s="5" t="s">
        <v>1620</v>
      </c>
      <c r="W40" s="5" t="s">
        <v>92</v>
      </c>
      <c r="X40" s="5" t="s">
        <v>93</v>
      </c>
      <c r="Y40" s="5" t="s">
        <v>11</v>
      </c>
    </row>
    <row r="41" spans="1:25" s="7" customFormat="1">
      <c r="A41" s="5">
        <v>40</v>
      </c>
      <c r="B41" s="5" t="s">
        <v>185</v>
      </c>
      <c r="C41" s="5" t="s">
        <v>186</v>
      </c>
      <c r="D41" s="8" t="s">
        <v>1226</v>
      </c>
      <c r="E41" s="8" t="s">
        <v>1633</v>
      </c>
      <c r="F41" s="8" t="s">
        <v>1627</v>
      </c>
      <c r="G41" s="8" t="s">
        <v>18</v>
      </c>
      <c r="H41" s="8" t="s">
        <v>447</v>
      </c>
      <c r="I41" s="8">
        <v>7</v>
      </c>
      <c r="J41" s="8">
        <v>7</v>
      </c>
      <c r="K41" s="8">
        <v>21</v>
      </c>
      <c r="L41" s="5">
        <f t="shared" si="4"/>
        <v>14</v>
      </c>
      <c r="M41" s="5" t="s">
        <v>1245</v>
      </c>
      <c r="N41" s="5">
        <v>486.7</v>
      </c>
      <c r="O41" s="5">
        <f t="shared" si="5"/>
        <v>30.462297102938155</v>
      </c>
      <c r="P41" s="8">
        <v>16.3</v>
      </c>
      <c r="Q41" s="5">
        <f t="shared" si="6"/>
        <v>28.524999999999999</v>
      </c>
      <c r="R41" s="5">
        <f t="shared" si="7"/>
        <v>72.987297102938157</v>
      </c>
      <c r="S41" s="5"/>
      <c r="T41" s="5">
        <v>72.987297102938157</v>
      </c>
      <c r="U41" s="5">
        <v>100</v>
      </c>
      <c r="V41" s="5" t="s">
        <v>1620</v>
      </c>
      <c r="W41" s="8" t="s">
        <v>1227</v>
      </c>
      <c r="X41" s="5" t="s">
        <v>186</v>
      </c>
      <c r="Y41" s="5" t="s">
        <v>185</v>
      </c>
    </row>
    <row r="42" spans="1:25" s="7" customFormat="1">
      <c r="A42" s="5">
        <v>41</v>
      </c>
      <c r="B42" s="5" t="s">
        <v>735</v>
      </c>
      <c r="C42" s="5" t="s">
        <v>932</v>
      </c>
      <c r="D42" s="5" t="s">
        <v>933</v>
      </c>
      <c r="E42" s="5" t="s">
        <v>1624</v>
      </c>
      <c r="F42" s="5" t="s">
        <v>1623</v>
      </c>
      <c r="G42" s="5" t="s">
        <v>18</v>
      </c>
      <c r="H42" s="4" t="s">
        <v>934</v>
      </c>
      <c r="I42" s="5">
        <v>7</v>
      </c>
      <c r="J42" s="5">
        <v>7</v>
      </c>
      <c r="K42" s="5">
        <v>17.2</v>
      </c>
      <c r="L42" s="5">
        <f t="shared" si="4"/>
        <v>11.466666666666667</v>
      </c>
      <c r="M42" s="5" t="s">
        <v>1280</v>
      </c>
      <c r="N42" s="5">
        <v>545</v>
      </c>
      <c r="O42" s="5">
        <f t="shared" si="5"/>
        <v>27.203669724770641</v>
      </c>
      <c r="P42" s="5">
        <v>19.5</v>
      </c>
      <c r="Q42" s="5">
        <f t="shared" si="6"/>
        <v>34.125</v>
      </c>
      <c r="R42" s="5">
        <f t="shared" si="7"/>
        <v>72.795336391437303</v>
      </c>
      <c r="S42" s="5"/>
      <c r="T42" s="5">
        <v>72.795336391437303</v>
      </c>
      <c r="U42" s="5">
        <v>100</v>
      </c>
      <c r="V42" s="5" t="s">
        <v>1620</v>
      </c>
      <c r="W42" s="5" t="s">
        <v>931</v>
      </c>
      <c r="X42" s="5" t="s">
        <v>932</v>
      </c>
      <c r="Y42" s="5" t="s">
        <v>735</v>
      </c>
    </row>
    <row r="43" spans="1:25" s="7" customFormat="1">
      <c r="A43" s="5">
        <v>42</v>
      </c>
      <c r="B43" s="5" t="s">
        <v>735</v>
      </c>
      <c r="C43" s="5" t="s">
        <v>912</v>
      </c>
      <c r="D43" s="5" t="s">
        <v>909</v>
      </c>
      <c r="E43" s="5" t="s">
        <v>1625</v>
      </c>
      <c r="F43" s="5" t="s">
        <v>1625</v>
      </c>
      <c r="G43" s="5" t="s">
        <v>18</v>
      </c>
      <c r="H43" s="4" t="s">
        <v>910</v>
      </c>
      <c r="I43" s="5">
        <v>7</v>
      </c>
      <c r="J43" s="5">
        <v>7</v>
      </c>
      <c r="K43" s="5">
        <v>27</v>
      </c>
      <c r="L43" s="5">
        <f t="shared" si="4"/>
        <v>18</v>
      </c>
      <c r="M43" s="5" t="s">
        <v>1278</v>
      </c>
      <c r="N43" s="5">
        <v>552.4</v>
      </c>
      <c r="O43" s="5">
        <f t="shared" si="5"/>
        <v>26.839246922519916</v>
      </c>
      <c r="P43" s="5">
        <v>15.8</v>
      </c>
      <c r="Q43" s="5">
        <f t="shared" si="6"/>
        <v>27.65</v>
      </c>
      <c r="R43" s="5">
        <f t="shared" si="7"/>
        <v>72.489246922519911</v>
      </c>
      <c r="S43" s="5"/>
      <c r="T43" s="5">
        <v>72.489246922519911</v>
      </c>
      <c r="U43" s="5">
        <v>100</v>
      </c>
      <c r="V43" s="5" t="s">
        <v>1620</v>
      </c>
      <c r="W43" s="5" t="s">
        <v>911</v>
      </c>
      <c r="X43" s="5" t="s">
        <v>912</v>
      </c>
      <c r="Y43" s="5" t="s">
        <v>735</v>
      </c>
    </row>
    <row r="44" spans="1:25" s="7" customFormat="1">
      <c r="A44" s="5">
        <v>43</v>
      </c>
      <c r="B44" s="5" t="s">
        <v>977</v>
      </c>
      <c r="C44" s="5" t="s">
        <v>1017</v>
      </c>
      <c r="D44" s="5" t="s">
        <v>1014</v>
      </c>
      <c r="E44" s="5" t="s">
        <v>1637</v>
      </c>
      <c r="F44" s="5" t="s">
        <v>1623</v>
      </c>
      <c r="G44" s="5" t="s">
        <v>18</v>
      </c>
      <c r="H44" s="4" t="s">
        <v>1015</v>
      </c>
      <c r="I44" s="5">
        <v>7</v>
      </c>
      <c r="J44" s="5">
        <v>7</v>
      </c>
      <c r="K44" s="5">
        <v>18.600000000000001</v>
      </c>
      <c r="L44" s="5">
        <f t="shared" si="4"/>
        <v>12.4</v>
      </c>
      <c r="M44" s="5" t="s">
        <v>1400</v>
      </c>
      <c r="N44" s="5">
        <v>493.1</v>
      </c>
      <c r="O44" s="5">
        <f t="shared" si="5"/>
        <v>30.066923544919891</v>
      </c>
      <c r="P44" s="5">
        <v>17</v>
      </c>
      <c r="Q44" s="5">
        <f t="shared" si="6"/>
        <v>29.75</v>
      </c>
      <c r="R44" s="5">
        <f t="shared" si="7"/>
        <v>72.216923544919894</v>
      </c>
      <c r="S44" s="5"/>
      <c r="T44" s="5">
        <v>72.216923544919894</v>
      </c>
      <c r="U44" s="5">
        <v>100</v>
      </c>
      <c r="V44" s="5" t="s">
        <v>1620</v>
      </c>
      <c r="W44" s="5" t="s">
        <v>1016</v>
      </c>
      <c r="X44" s="5" t="s">
        <v>1017</v>
      </c>
      <c r="Y44" s="5" t="s">
        <v>977</v>
      </c>
    </row>
    <row r="45" spans="1:25" s="7" customFormat="1">
      <c r="A45" s="5">
        <v>44</v>
      </c>
      <c r="B45" s="5" t="s">
        <v>282</v>
      </c>
      <c r="C45" s="5" t="s">
        <v>366</v>
      </c>
      <c r="D45" s="5" t="s">
        <v>367</v>
      </c>
      <c r="E45" s="5" t="s">
        <v>1633</v>
      </c>
      <c r="F45" s="5" t="s">
        <v>1623</v>
      </c>
      <c r="G45" s="5" t="s">
        <v>18</v>
      </c>
      <c r="H45" s="4" t="s">
        <v>368</v>
      </c>
      <c r="I45" s="5">
        <v>6</v>
      </c>
      <c r="J45" s="5">
        <v>7</v>
      </c>
      <c r="K45" s="5">
        <v>19.600000000000001</v>
      </c>
      <c r="L45" s="5">
        <f t="shared" si="4"/>
        <v>13.066666666666666</v>
      </c>
      <c r="M45" s="5" t="s">
        <v>1300</v>
      </c>
      <c r="N45" s="5">
        <v>482.4</v>
      </c>
      <c r="O45" s="5">
        <f t="shared" si="5"/>
        <v>30.733830845771145</v>
      </c>
      <c r="P45" s="5">
        <v>16.2</v>
      </c>
      <c r="Q45" s="5">
        <f t="shared" si="6"/>
        <v>28.35</v>
      </c>
      <c r="R45" s="5">
        <f t="shared" si="7"/>
        <v>72.150497512437809</v>
      </c>
      <c r="S45" s="5"/>
      <c r="T45" s="5">
        <v>72.150497512437809</v>
      </c>
      <c r="U45" s="5">
        <v>100</v>
      </c>
      <c r="V45" s="5" t="s">
        <v>1620</v>
      </c>
      <c r="W45" s="5" t="s">
        <v>365</v>
      </c>
      <c r="X45" s="5" t="s">
        <v>366</v>
      </c>
      <c r="Y45" s="5" t="s">
        <v>282</v>
      </c>
    </row>
    <row r="46" spans="1:25" s="7" customFormat="1">
      <c r="A46" s="5">
        <v>45</v>
      </c>
      <c r="B46" s="5" t="s">
        <v>977</v>
      </c>
      <c r="C46" s="5" t="s">
        <v>1004</v>
      </c>
      <c r="D46" s="5" t="s">
        <v>1001</v>
      </c>
      <c r="E46" s="5" t="s">
        <v>1631</v>
      </c>
      <c r="F46" s="5" t="s">
        <v>1626</v>
      </c>
      <c r="G46" s="5" t="s">
        <v>18</v>
      </c>
      <c r="H46" s="4" t="s">
        <v>1002</v>
      </c>
      <c r="I46" s="5">
        <v>7</v>
      </c>
      <c r="J46" s="5">
        <v>7</v>
      </c>
      <c r="K46" s="5">
        <v>21.8</v>
      </c>
      <c r="L46" s="5">
        <f t="shared" si="4"/>
        <v>14.533333333333333</v>
      </c>
      <c r="M46" s="5" t="s">
        <v>1399</v>
      </c>
      <c r="N46" s="5">
        <v>508</v>
      </c>
      <c r="O46" s="5">
        <f t="shared" si="5"/>
        <v>29.185039370078741</v>
      </c>
      <c r="P46" s="5">
        <v>16</v>
      </c>
      <c r="Q46" s="5">
        <f t="shared" si="6"/>
        <v>28</v>
      </c>
      <c r="R46" s="5">
        <f t="shared" si="7"/>
        <v>71.718372703412072</v>
      </c>
      <c r="S46" s="5"/>
      <c r="T46" s="5">
        <v>71.718372703412072</v>
      </c>
      <c r="U46" s="5">
        <v>100</v>
      </c>
      <c r="V46" s="5" t="s">
        <v>1620</v>
      </c>
      <c r="W46" s="5" t="s">
        <v>1003</v>
      </c>
      <c r="X46" s="5" t="s">
        <v>1004</v>
      </c>
      <c r="Y46" s="5" t="s">
        <v>977</v>
      </c>
    </row>
    <row r="47" spans="1:25" s="7" customFormat="1">
      <c r="A47" s="5">
        <v>46</v>
      </c>
      <c r="B47" s="5" t="s">
        <v>519</v>
      </c>
      <c r="C47" s="5" t="s">
        <v>646</v>
      </c>
      <c r="D47" s="5" t="s">
        <v>647</v>
      </c>
      <c r="E47" s="5" t="s">
        <v>1624</v>
      </c>
      <c r="F47" s="5" t="s">
        <v>1640</v>
      </c>
      <c r="G47" s="5" t="s">
        <v>18</v>
      </c>
      <c r="H47" s="4" t="s">
        <v>648</v>
      </c>
      <c r="I47" s="5">
        <v>8</v>
      </c>
      <c r="J47" s="5">
        <v>8</v>
      </c>
      <c r="K47" s="5">
        <v>29.8</v>
      </c>
      <c r="L47" s="5">
        <f t="shared" si="4"/>
        <v>19.866666666666667</v>
      </c>
      <c r="M47" s="5" t="s">
        <v>1373</v>
      </c>
      <c r="N47" s="5">
        <v>636.5</v>
      </c>
      <c r="O47" s="5">
        <f t="shared" si="5"/>
        <v>23.2930086410055</v>
      </c>
      <c r="P47" s="5">
        <v>15.9</v>
      </c>
      <c r="Q47" s="5">
        <f t="shared" si="6"/>
        <v>27.824999999999999</v>
      </c>
      <c r="R47" s="5">
        <f t="shared" si="7"/>
        <v>70.984675307672177</v>
      </c>
      <c r="S47" s="5"/>
      <c r="T47" s="5">
        <v>70.984675307672177</v>
      </c>
      <c r="U47" s="5">
        <v>100</v>
      </c>
      <c r="V47" s="5" t="s">
        <v>1620</v>
      </c>
      <c r="W47" s="5" t="s">
        <v>649</v>
      </c>
      <c r="X47" s="5" t="s">
        <v>646</v>
      </c>
      <c r="Y47" s="5" t="s">
        <v>519</v>
      </c>
    </row>
    <row r="48" spans="1:25" s="7" customFormat="1">
      <c r="A48" s="5">
        <v>47</v>
      </c>
      <c r="B48" s="5" t="s">
        <v>185</v>
      </c>
      <c r="C48" s="5" t="s">
        <v>238</v>
      </c>
      <c r="D48" s="5" t="s">
        <v>235</v>
      </c>
      <c r="E48" s="5" t="s">
        <v>1623</v>
      </c>
      <c r="F48" s="5" t="s">
        <v>1624</v>
      </c>
      <c r="G48" s="5" t="s">
        <v>18</v>
      </c>
      <c r="H48" s="4" t="s">
        <v>236</v>
      </c>
      <c r="I48" s="5">
        <v>8</v>
      </c>
      <c r="J48" s="5">
        <v>8</v>
      </c>
      <c r="K48" s="5">
        <v>15.6</v>
      </c>
      <c r="L48" s="5">
        <f t="shared" si="4"/>
        <v>10.4</v>
      </c>
      <c r="M48" s="5" t="s">
        <v>1248</v>
      </c>
      <c r="N48" s="5">
        <v>526.20000000000005</v>
      </c>
      <c r="O48" s="5">
        <f t="shared" si="5"/>
        <v>28.175598631698971</v>
      </c>
      <c r="P48" s="5">
        <v>17.100000000000001</v>
      </c>
      <c r="Q48" s="5">
        <f t="shared" si="6"/>
        <v>29.925000000000001</v>
      </c>
      <c r="R48" s="5">
        <f t="shared" si="7"/>
        <v>68.500598631698978</v>
      </c>
      <c r="S48" s="5"/>
      <c r="T48" s="5">
        <v>68.500598631698978</v>
      </c>
      <c r="U48" s="5">
        <v>100</v>
      </c>
      <c r="V48" s="5" t="s">
        <v>1620</v>
      </c>
      <c r="W48" s="5" t="s">
        <v>237</v>
      </c>
      <c r="X48" s="5" t="s">
        <v>238</v>
      </c>
      <c r="Y48" s="5" t="s">
        <v>185</v>
      </c>
    </row>
    <row r="49" spans="1:25" s="7" customFormat="1">
      <c r="A49" s="5">
        <v>48</v>
      </c>
      <c r="B49" s="5" t="s">
        <v>401</v>
      </c>
      <c r="C49" s="5" t="s">
        <v>406</v>
      </c>
      <c r="D49" s="5" t="s">
        <v>403</v>
      </c>
      <c r="E49" s="5" t="s">
        <v>1633</v>
      </c>
      <c r="F49" s="5" t="s">
        <v>1623</v>
      </c>
      <c r="G49" s="5" t="s">
        <v>18</v>
      </c>
      <c r="H49" s="4" t="s">
        <v>404</v>
      </c>
      <c r="I49" s="5">
        <v>7</v>
      </c>
      <c r="J49" s="5">
        <v>7</v>
      </c>
      <c r="K49" s="5">
        <v>14.8</v>
      </c>
      <c r="L49" s="5">
        <f t="shared" si="4"/>
        <v>9.8666666666666671</v>
      </c>
      <c r="M49" s="5" t="s">
        <v>1315</v>
      </c>
      <c r="N49" s="5">
        <v>564.20000000000005</v>
      </c>
      <c r="O49" s="5">
        <f t="shared" si="5"/>
        <v>26.27791563275434</v>
      </c>
      <c r="P49" s="5">
        <v>18.399999999999999</v>
      </c>
      <c r="Q49" s="5">
        <f t="shared" si="6"/>
        <v>32.200000000000003</v>
      </c>
      <c r="R49" s="5">
        <f t="shared" si="7"/>
        <v>68.344582299421006</v>
      </c>
      <c r="S49" s="5"/>
      <c r="T49" s="5">
        <v>68.344582299421006</v>
      </c>
      <c r="U49" s="5">
        <v>100</v>
      </c>
      <c r="V49" s="5" t="s">
        <v>1620</v>
      </c>
      <c r="W49" s="5" t="s">
        <v>405</v>
      </c>
      <c r="X49" s="5" t="s">
        <v>406</v>
      </c>
      <c r="Y49" s="5" t="s">
        <v>401</v>
      </c>
    </row>
    <row r="50" spans="1:25" s="7" customFormat="1">
      <c r="A50" s="5">
        <v>49</v>
      </c>
      <c r="B50" s="5" t="s">
        <v>519</v>
      </c>
      <c r="C50" s="5" t="s">
        <v>603</v>
      </c>
      <c r="D50" s="5" t="s">
        <v>600</v>
      </c>
      <c r="E50" s="5" t="s">
        <v>1644</v>
      </c>
      <c r="F50" s="5" t="s">
        <v>1623</v>
      </c>
      <c r="G50" s="5" t="s">
        <v>18</v>
      </c>
      <c r="H50" s="4" t="s">
        <v>601</v>
      </c>
      <c r="I50" s="5">
        <v>7</v>
      </c>
      <c r="J50" s="5">
        <v>7</v>
      </c>
      <c r="K50" s="5">
        <v>13.8</v>
      </c>
      <c r="L50" s="5">
        <f t="shared" si="4"/>
        <v>9.1999999999999993</v>
      </c>
      <c r="M50" s="5" t="s">
        <v>1362</v>
      </c>
      <c r="N50" s="5">
        <v>501.5</v>
      </c>
      <c r="O50" s="5">
        <f t="shared" si="5"/>
        <v>29.563310069790628</v>
      </c>
      <c r="P50" s="5">
        <v>16.600000000000001</v>
      </c>
      <c r="Q50" s="5">
        <f t="shared" si="6"/>
        <v>29.05</v>
      </c>
      <c r="R50" s="5">
        <f t="shared" si="7"/>
        <v>67.813310069790631</v>
      </c>
      <c r="S50" s="5"/>
      <c r="T50" s="5">
        <v>67.813310069790631</v>
      </c>
      <c r="U50" s="5">
        <v>100</v>
      </c>
      <c r="V50" s="5" t="s">
        <v>1620</v>
      </c>
      <c r="W50" s="5" t="s">
        <v>602</v>
      </c>
      <c r="X50" s="5" t="s">
        <v>603</v>
      </c>
      <c r="Y50" s="5" t="s">
        <v>519</v>
      </c>
    </row>
    <row r="51" spans="1:25" s="7" customFormat="1">
      <c r="A51" s="5">
        <v>50</v>
      </c>
      <c r="B51" s="5" t="s">
        <v>11</v>
      </c>
      <c r="C51" s="5" t="s">
        <v>78</v>
      </c>
      <c r="D51" s="5" t="s">
        <v>79</v>
      </c>
      <c r="E51" s="5" t="s">
        <v>1640</v>
      </c>
      <c r="F51" s="5" t="s">
        <v>1629</v>
      </c>
      <c r="G51" s="5" t="s">
        <v>18</v>
      </c>
      <c r="H51" s="4" t="s">
        <v>80</v>
      </c>
      <c r="I51" s="5">
        <v>8</v>
      </c>
      <c r="J51" s="5">
        <v>8</v>
      </c>
      <c r="K51" s="5">
        <v>16.2</v>
      </c>
      <c r="L51" s="5">
        <f t="shared" si="4"/>
        <v>10.8</v>
      </c>
      <c r="M51" s="5" t="s">
        <v>1337</v>
      </c>
      <c r="N51" s="5">
        <v>464.7</v>
      </c>
      <c r="O51" s="5">
        <f t="shared" si="5"/>
        <v>31.904454486765655</v>
      </c>
      <c r="P51" s="5">
        <v>14.3</v>
      </c>
      <c r="Q51" s="5">
        <f t="shared" si="6"/>
        <v>25.024999999999999</v>
      </c>
      <c r="R51" s="5">
        <f t="shared" si="7"/>
        <v>67.729454486765647</v>
      </c>
      <c r="S51" s="5"/>
      <c r="T51" s="5">
        <v>67.729454486765647</v>
      </c>
      <c r="U51" s="5">
        <v>100</v>
      </c>
      <c r="V51" s="5" t="s">
        <v>1620</v>
      </c>
      <c r="W51" s="5" t="s">
        <v>77</v>
      </c>
      <c r="X51" s="5" t="s">
        <v>78</v>
      </c>
      <c r="Y51" s="5" t="s">
        <v>11</v>
      </c>
    </row>
    <row r="52" spans="1:25" s="7" customFormat="1">
      <c r="A52" s="5">
        <v>51</v>
      </c>
      <c r="B52" s="5" t="s">
        <v>401</v>
      </c>
      <c r="C52" s="5" t="s">
        <v>486</v>
      </c>
      <c r="D52" s="5" t="s">
        <v>487</v>
      </c>
      <c r="E52" s="5" t="s">
        <v>1624</v>
      </c>
      <c r="F52" s="5" t="s">
        <v>1624</v>
      </c>
      <c r="G52" s="5" t="s">
        <v>18</v>
      </c>
      <c r="H52" s="4" t="s">
        <v>488</v>
      </c>
      <c r="I52" s="5">
        <v>8</v>
      </c>
      <c r="J52" s="5">
        <v>8</v>
      </c>
      <c r="K52" s="5">
        <v>10.8</v>
      </c>
      <c r="L52" s="5">
        <f t="shared" si="4"/>
        <v>7.2</v>
      </c>
      <c r="M52" s="5" t="s">
        <v>1321</v>
      </c>
      <c r="N52" s="5">
        <v>448.6</v>
      </c>
      <c r="O52" s="5">
        <f t="shared" si="5"/>
        <v>33.04948729380294</v>
      </c>
      <c r="P52" s="5">
        <v>15.7</v>
      </c>
      <c r="Q52" s="5">
        <f t="shared" si="6"/>
        <v>27.475000000000001</v>
      </c>
      <c r="R52" s="5">
        <f t="shared" si="7"/>
        <v>67.724487293802937</v>
      </c>
      <c r="S52" s="5"/>
      <c r="T52" s="5">
        <v>67.724487293802937</v>
      </c>
      <c r="U52" s="5">
        <v>100</v>
      </c>
      <c r="V52" s="5" t="s">
        <v>1620</v>
      </c>
      <c r="W52" s="5" t="s">
        <v>485</v>
      </c>
      <c r="X52" s="5" t="s">
        <v>486</v>
      </c>
      <c r="Y52" s="5" t="s">
        <v>401</v>
      </c>
    </row>
    <row r="53" spans="1:25" s="7" customFormat="1">
      <c r="A53" s="5">
        <v>52</v>
      </c>
      <c r="B53" s="5" t="s">
        <v>519</v>
      </c>
      <c r="C53" s="5" t="s">
        <v>594</v>
      </c>
      <c r="D53" s="5" t="s">
        <v>595</v>
      </c>
      <c r="E53" s="5" t="s">
        <v>1632</v>
      </c>
      <c r="F53" s="5" t="s">
        <v>1634</v>
      </c>
      <c r="G53" s="5" t="s">
        <v>18</v>
      </c>
      <c r="H53" s="4" t="s">
        <v>596</v>
      </c>
      <c r="I53" s="5">
        <v>8</v>
      </c>
      <c r="J53" s="5">
        <v>8</v>
      </c>
      <c r="K53" s="5">
        <v>12.8</v>
      </c>
      <c r="L53" s="5">
        <f t="shared" si="4"/>
        <v>8.5333333333333332</v>
      </c>
      <c r="M53" s="5" t="s">
        <v>1372</v>
      </c>
      <c r="N53" s="5">
        <v>500.1</v>
      </c>
      <c r="O53" s="5">
        <f t="shared" si="5"/>
        <v>29.646070785842831</v>
      </c>
      <c r="P53" s="5">
        <v>16.5</v>
      </c>
      <c r="Q53" s="5">
        <f t="shared" si="6"/>
        <v>28.875</v>
      </c>
      <c r="R53" s="5">
        <f t="shared" si="7"/>
        <v>67.054404119176169</v>
      </c>
      <c r="S53" s="5"/>
      <c r="T53" s="5">
        <v>67.054404119176169</v>
      </c>
      <c r="U53" s="5">
        <v>100</v>
      </c>
      <c r="V53" s="5" t="s">
        <v>1620</v>
      </c>
      <c r="W53" s="5" t="s">
        <v>593</v>
      </c>
      <c r="X53" s="5" t="s">
        <v>594</v>
      </c>
      <c r="Y53" s="5" t="s">
        <v>519</v>
      </c>
    </row>
    <row r="54" spans="1:25" s="7" customFormat="1">
      <c r="A54" s="5">
        <v>53</v>
      </c>
      <c r="B54" s="5" t="s">
        <v>401</v>
      </c>
      <c r="C54" s="5" t="s">
        <v>444</v>
      </c>
      <c r="D54" s="5" t="s">
        <v>441</v>
      </c>
      <c r="E54" s="5" t="s">
        <v>1632</v>
      </c>
      <c r="F54" s="5" t="s">
        <v>1627</v>
      </c>
      <c r="G54" s="5" t="s">
        <v>18</v>
      </c>
      <c r="H54" s="4" t="s">
        <v>442</v>
      </c>
      <c r="I54" s="5">
        <v>8</v>
      </c>
      <c r="J54" s="5">
        <v>8</v>
      </c>
      <c r="K54" s="5">
        <v>10.8</v>
      </c>
      <c r="L54" s="5">
        <f t="shared" si="4"/>
        <v>7.2</v>
      </c>
      <c r="M54" s="5" t="s">
        <v>1320</v>
      </c>
      <c r="N54" s="5">
        <v>482.1</v>
      </c>
      <c r="O54" s="5">
        <f t="shared" si="5"/>
        <v>30.752955818294957</v>
      </c>
      <c r="P54" s="5">
        <v>16.2</v>
      </c>
      <c r="Q54" s="5">
        <f t="shared" si="6"/>
        <v>28.35</v>
      </c>
      <c r="R54" s="5">
        <f t="shared" si="7"/>
        <v>66.302955818294961</v>
      </c>
      <c r="S54" s="5"/>
      <c r="T54" s="5">
        <v>66.302955818294961</v>
      </c>
      <c r="U54" s="5">
        <v>100</v>
      </c>
      <c r="V54" s="5" t="s">
        <v>1620</v>
      </c>
      <c r="W54" s="5" t="s">
        <v>443</v>
      </c>
      <c r="X54" s="5" t="s">
        <v>444</v>
      </c>
      <c r="Y54" s="5" t="s">
        <v>401</v>
      </c>
    </row>
    <row r="55" spans="1:25" s="7" customFormat="1">
      <c r="A55" s="5">
        <v>54</v>
      </c>
      <c r="B55" s="5" t="s">
        <v>977</v>
      </c>
      <c r="C55" s="5" t="s">
        <v>1061</v>
      </c>
      <c r="D55" s="5" t="s">
        <v>1062</v>
      </c>
      <c r="E55" s="5" t="s">
        <v>1630</v>
      </c>
      <c r="F55" s="5" t="s">
        <v>1624</v>
      </c>
      <c r="G55" s="5" t="s">
        <v>18</v>
      </c>
      <c r="H55" s="4" t="s">
        <v>1063</v>
      </c>
      <c r="I55" s="5">
        <v>8</v>
      </c>
      <c r="J55" s="5">
        <v>8</v>
      </c>
      <c r="K55" s="5">
        <v>9.1999999999999993</v>
      </c>
      <c r="L55" s="5">
        <f t="shared" si="4"/>
        <v>6.1333333333333337</v>
      </c>
      <c r="M55" s="5" t="s">
        <v>1407</v>
      </c>
      <c r="N55" s="5">
        <v>511.5</v>
      </c>
      <c r="O55" s="5">
        <f t="shared" si="5"/>
        <v>28.985337243401759</v>
      </c>
      <c r="P55" s="5">
        <v>17.100000000000001</v>
      </c>
      <c r="Q55" s="5">
        <f t="shared" si="6"/>
        <v>29.925000000000001</v>
      </c>
      <c r="R55" s="5">
        <f t="shared" si="7"/>
        <v>65.043670576735096</v>
      </c>
      <c r="S55" s="5"/>
      <c r="T55" s="5">
        <v>65.043670576735096</v>
      </c>
      <c r="U55" s="5">
        <v>100</v>
      </c>
      <c r="V55" s="5" t="s">
        <v>1620</v>
      </c>
      <c r="W55" s="5" t="s">
        <v>1064</v>
      </c>
      <c r="X55" s="5" t="s">
        <v>1061</v>
      </c>
      <c r="Y55" s="5" t="s">
        <v>977</v>
      </c>
    </row>
    <row r="56" spans="1:25" s="7" customFormat="1">
      <c r="A56" s="5">
        <v>55</v>
      </c>
      <c r="B56" s="5" t="s">
        <v>735</v>
      </c>
      <c r="C56" s="5" t="s">
        <v>925</v>
      </c>
      <c r="D56" s="5" t="s">
        <v>922</v>
      </c>
      <c r="E56" s="5" t="s">
        <v>1632</v>
      </c>
      <c r="F56" s="5" t="s">
        <v>1623</v>
      </c>
      <c r="G56" s="5" t="s">
        <v>18</v>
      </c>
      <c r="H56" s="4" t="s">
        <v>923</v>
      </c>
      <c r="I56" s="5">
        <v>7</v>
      </c>
      <c r="J56" s="5">
        <v>7</v>
      </c>
      <c r="K56" s="5">
        <v>18.600000000000001</v>
      </c>
      <c r="L56" s="5">
        <f t="shared" si="4"/>
        <v>12.4</v>
      </c>
      <c r="M56" s="5" t="s">
        <v>1279</v>
      </c>
      <c r="N56" s="5">
        <v>559.20000000000005</v>
      </c>
      <c r="O56" s="5">
        <f t="shared" si="5"/>
        <v>26.512875536480685</v>
      </c>
      <c r="P56" s="5">
        <v>14.7</v>
      </c>
      <c r="Q56" s="5">
        <f t="shared" si="6"/>
        <v>25.725000000000001</v>
      </c>
      <c r="R56" s="5">
        <f t="shared" si="7"/>
        <v>64.637875536480692</v>
      </c>
      <c r="S56" s="5"/>
      <c r="T56" s="5">
        <v>64.637875536480692</v>
      </c>
      <c r="U56" s="5">
        <v>100</v>
      </c>
      <c r="V56" s="5" t="s">
        <v>1620</v>
      </c>
      <c r="W56" s="5" t="s">
        <v>924</v>
      </c>
      <c r="X56" s="5" t="s">
        <v>925</v>
      </c>
      <c r="Y56" s="5" t="s">
        <v>735</v>
      </c>
    </row>
    <row r="57" spans="1:25" s="7" customFormat="1">
      <c r="A57" s="5">
        <v>56</v>
      </c>
      <c r="B57" s="5" t="s">
        <v>519</v>
      </c>
      <c r="C57" s="5" t="s">
        <v>722</v>
      </c>
      <c r="D57" s="5" t="s">
        <v>719</v>
      </c>
      <c r="E57" s="5" t="s">
        <v>1631</v>
      </c>
      <c r="F57" s="5" t="s">
        <v>1640</v>
      </c>
      <c r="G57" s="5" t="s">
        <v>18</v>
      </c>
      <c r="H57" s="4" t="s">
        <v>720</v>
      </c>
      <c r="I57" s="5">
        <v>8</v>
      </c>
      <c r="J57" s="5">
        <v>8</v>
      </c>
      <c r="K57" s="5">
        <v>15</v>
      </c>
      <c r="L57" s="5">
        <f t="shared" si="4"/>
        <v>10</v>
      </c>
      <c r="M57" s="5" t="s">
        <v>1376</v>
      </c>
      <c r="N57" s="5">
        <v>564.5</v>
      </c>
      <c r="O57" s="5">
        <f t="shared" si="5"/>
        <v>26.263950398582818</v>
      </c>
      <c r="P57" s="5">
        <v>15.8</v>
      </c>
      <c r="Q57" s="5">
        <f t="shared" si="6"/>
        <v>27.65</v>
      </c>
      <c r="R57" s="5">
        <f t="shared" si="7"/>
        <v>63.913950398582813</v>
      </c>
      <c r="S57" s="5"/>
      <c r="T57" s="5">
        <v>63.913950398582813</v>
      </c>
      <c r="U57" s="5">
        <v>100</v>
      </c>
      <c r="V57" s="5" t="s">
        <v>1620</v>
      </c>
      <c r="W57" s="5" t="s">
        <v>721</v>
      </c>
      <c r="X57" s="5" t="s">
        <v>722</v>
      </c>
      <c r="Y57" s="5" t="s">
        <v>519</v>
      </c>
    </row>
    <row r="58" spans="1:25" s="7" customFormat="1">
      <c r="A58" s="5">
        <v>57</v>
      </c>
      <c r="B58" s="5" t="s">
        <v>977</v>
      </c>
      <c r="C58" s="5" t="s">
        <v>1142</v>
      </c>
      <c r="D58" s="5" t="s">
        <v>1139</v>
      </c>
      <c r="E58" s="5" t="s">
        <v>1624</v>
      </c>
      <c r="F58" s="5" t="s">
        <v>1635</v>
      </c>
      <c r="G58" s="5" t="s">
        <v>18</v>
      </c>
      <c r="H58" s="4" t="s">
        <v>1140</v>
      </c>
      <c r="I58" s="5">
        <v>7</v>
      </c>
      <c r="J58" s="5">
        <v>7</v>
      </c>
      <c r="K58" s="5">
        <v>13</v>
      </c>
      <c r="L58" s="5">
        <f t="shared" si="4"/>
        <v>8.6666666666666661</v>
      </c>
      <c r="M58" s="5" t="s">
        <v>1402</v>
      </c>
      <c r="N58" s="5">
        <v>508.9</v>
      </c>
      <c r="O58" s="5">
        <f t="shared" si="5"/>
        <v>29.133425034387898</v>
      </c>
      <c r="P58" s="5">
        <v>14.7</v>
      </c>
      <c r="Q58" s="5">
        <f t="shared" si="6"/>
        <v>25.725000000000001</v>
      </c>
      <c r="R58" s="5">
        <f t="shared" si="7"/>
        <v>63.525091701054563</v>
      </c>
      <c r="S58" s="5"/>
      <c r="T58" s="5">
        <v>63.525091701054563</v>
      </c>
      <c r="U58" s="5">
        <v>100</v>
      </c>
      <c r="V58" s="5" t="s">
        <v>1620</v>
      </c>
      <c r="W58" s="5" t="s">
        <v>1141</v>
      </c>
      <c r="X58" s="5" t="s">
        <v>1142</v>
      </c>
      <c r="Y58" s="5" t="s">
        <v>977</v>
      </c>
    </row>
    <row r="59" spans="1:25" s="7" customFormat="1">
      <c r="A59" s="5">
        <v>58</v>
      </c>
      <c r="B59" s="5" t="s">
        <v>735</v>
      </c>
      <c r="C59" s="5" t="s">
        <v>851</v>
      </c>
      <c r="D59" s="5" t="s">
        <v>848</v>
      </c>
      <c r="E59" s="5" t="s">
        <v>1623</v>
      </c>
      <c r="F59" s="5" t="s">
        <v>1627</v>
      </c>
      <c r="G59" s="5" t="s">
        <v>18</v>
      </c>
      <c r="H59" s="4" t="s">
        <v>849</v>
      </c>
      <c r="I59" s="5">
        <v>7</v>
      </c>
      <c r="J59" s="5">
        <v>7</v>
      </c>
      <c r="K59" s="5">
        <v>18</v>
      </c>
      <c r="L59" s="5">
        <f t="shared" si="4"/>
        <v>12</v>
      </c>
      <c r="M59" s="5" t="s">
        <v>1277</v>
      </c>
      <c r="N59" s="5">
        <v>621</v>
      </c>
      <c r="O59" s="5">
        <f t="shared" si="5"/>
        <v>23.874396135265702</v>
      </c>
      <c r="P59" s="5">
        <v>15.4</v>
      </c>
      <c r="Q59" s="5">
        <f t="shared" si="6"/>
        <v>26.95</v>
      </c>
      <c r="R59" s="5">
        <f t="shared" si="7"/>
        <v>62.824396135265701</v>
      </c>
      <c r="S59" s="5"/>
      <c r="T59" s="5">
        <v>62.824396135265701</v>
      </c>
      <c r="U59" s="5">
        <v>100</v>
      </c>
      <c r="V59" s="5" t="s">
        <v>1620</v>
      </c>
      <c r="W59" s="5" t="s">
        <v>850</v>
      </c>
      <c r="X59" s="5" t="s">
        <v>851</v>
      </c>
      <c r="Y59" s="5" t="s">
        <v>735</v>
      </c>
    </row>
    <row r="60" spans="1:25" s="7" customFormat="1">
      <c r="A60" s="5">
        <v>59</v>
      </c>
      <c r="B60" s="5" t="s">
        <v>735</v>
      </c>
      <c r="C60" s="5" t="s">
        <v>805</v>
      </c>
      <c r="D60" s="5" t="s">
        <v>806</v>
      </c>
      <c r="E60" s="5" t="s">
        <v>1636</v>
      </c>
      <c r="F60" s="5" t="s">
        <v>1634</v>
      </c>
      <c r="G60" s="5" t="s">
        <v>18</v>
      </c>
      <c r="H60" s="4" t="s">
        <v>807</v>
      </c>
      <c r="I60" s="5">
        <v>7</v>
      </c>
      <c r="J60" s="5">
        <v>7</v>
      </c>
      <c r="K60" s="5">
        <v>8.8000000000000007</v>
      </c>
      <c r="L60" s="5">
        <f t="shared" si="4"/>
        <v>5.8666666666666663</v>
      </c>
      <c r="M60" s="5" t="s">
        <v>1276</v>
      </c>
      <c r="N60" s="5">
        <v>528.1</v>
      </c>
      <c r="O60" s="5">
        <f t="shared" si="5"/>
        <v>28.074228365839801</v>
      </c>
      <c r="P60" s="5">
        <v>16.2</v>
      </c>
      <c r="Q60" s="5">
        <f t="shared" si="6"/>
        <v>28.35</v>
      </c>
      <c r="R60" s="5">
        <f t="shared" si="7"/>
        <v>62.290895032506469</v>
      </c>
      <c r="S60" s="5"/>
      <c r="T60" s="5">
        <v>62.290895032506469</v>
      </c>
      <c r="U60" s="5">
        <v>100</v>
      </c>
      <c r="V60" s="5" t="s">
        <v>1620</v>
      </c>
      <c r="W60" s="5" t="s">
        <v>804</v>
      </c>
      <c r="X60" s="5" t="s">
        <v>805</v>
      </c>
      <c r="Y60" s="5" t="s">
        <v>735</v>
      </c>
    </row>
    <row r="61" spans="1:25" s="7" customFormat="1">
      <c r="A61" s="5">
        <v>60</v>
      </c>
      <c r="B61" s="5" t="s">
        <v>11</v>
      </c>
      <c r="C61" s="5" t="s">
        <v>37</v>
      </c>
      <c r="D61" s="5" t="s">
        <v>34</v>
      </c>
      <c r="E61" s="5" t="s">
        <v>1639</v>
      </c>
      <c r="F61" s="5" t="s">
        <v>1635</v>
      </c>
      <c r="G61" s="5" t="s">
        <v>18</v>
      </c>
      <c r="H61" s="4" t="s">
        <v>35</v>
      </c>
      <c r="I61" s="5">
        <v>7</v>
      </c>
      <c r="J61" s="5">
        <v>7</v>
      </c>
      <c r="K61" s="5">
        <v>8.1999999999999993</v>
      </c>
      <c r="L61" s="5">
        <f t="shared" si="4"/>
        <v>5.4666666666666659</v>
      </c>
      <c r="M61" s="5" t="s">
        <v>1335</v>
      </c>
      <c r="N61" s="5">
        <v>569.29999999999995</v>
      </c>
      <c r="O61" s="5">
        <f t="shared" si="5"/>
        <v>26.042508343579836</v>
      </c>
      <c r="P61" s="5">
        <v>15.2</v>
      </c>
      <c r="Q61" s="5">
        <f t="shared" si="6"/>
        <v>26.6</v>
      </c>
      <c r="R61" s="5">
        <f t="shared" si="7"/>
        <v>58.109175010246503</v>
      </c>
      <c r="S61" s="5"/>
      <c r="T61" s="5">
        <v>58.109175010246503</v>
      </c>
      <c r="U61" s="5">
        <v>100</v>
      </c>
      <c r="V61" s="5" t="s">
        <v>1620</v>
      </c>
      <c r="W61" s="5" t="s">
        <v>36</v>
      </c>
      <c r="X61" s="5" t="s">
        <v>37</v>
      </c>
      <c r="Y61" s="5" t="s">
        <v>11</v>
      </c>
    </row>
    <row r="62" spans="1:25" s="7" customFormat="1">
      <c r="A62" s="5">
        <v>61</v>
      </c>
      <c r="B62" s="5" t="s">
        <v>977</v>
      </c>
      <c r="C62" s="5" t="s">
        <v>1125</v>
      </c>
      <c r="D62" s="5" t="s">
        <v>1122</v>
      </c>
      <c r="E62" s="5" t="s">
        <v>1632</v>
      </c>
      <c r="F62" s="5" t="s">
        <v>1624</v>
      </c>
      <c r="G62" s="5" t="s">
        <v>18</v>
      </c>
      <c r="H62" s="4" t="s">
        <v>1123</v>
      </c>
      <c r="I62" s="5">
        <v>7</v>
      </c>
      <c r="J62" s="5">
        <v>7</v>
      </c>
      <c r="K62" s="5">
        <v>31</v>
      </c>
      <c r="L62" s="5">
        <f t="shared" si="4"/>
        <v>20.666666666666668</v>
      </c>
      <c r="M62" s="5" t="s">
        <v>1401</v>
      </c>
      <c r="N62" s="5">
        <v>498.8</v>
      </c>
      <c r="O62" s="5">
        <f t="shared" si="5"/>
        <v>29.723336006415398</v>
      </c>
      <c r="P62" s="5">
        <v>0</v>
      </c>
      <c r="Q62" s="5">
        <f t="shared" si="6"/>
        <v>0</v>
      </c>
      <c r="R62" s="5">
        <f t="shared" si="7"/>
        <v>50.390002673082066</v>
      </c>
      <c r="S62" s="5"/>
      <c r="T62" s="5">
        <v>50.390002673082066</v>
      </c>
      <c r="U62" s="5">
        <v>100</v>
      </c>
      <c r="V62" s="5" t="s">
        <v>1620</v>
      </c>
      <c r="W62" s="5" t="s">
        <v>1124</v>
      </c>
      <c r="X62" s="5" t="s">
        <v>1125</v>
      </c>
      <c r="Y62" s="5" t="s">
        <v>977</v>
      </c>
    </row>
    <row r="63" spans="1:25" s="7" customFormat="1">
      <c r="A63" s="5">
        <v>62</v>
      </c>
      <c r="B63" s="5" t="s">
        <v>401</v>
      </c>
      <c r="C63" s="5" t="s">
        <v>466</v>
      </c>
      <c r="D63" s="5" t="s">
        <v>463</v>
      </c>
      <c r="E63" s="5" t="s">
        <v>1641</v>
      </c>
      <c r="F63" s="5" t="s">
        <v>1645</v>
      </c>
      <c r="G63" s="5" t="s">
        <v>18</v>
      </c>
      <c r="H63" s="4" t="s">
        <v>464</v>
      </c>
      <c r="I63" s="5">
        <v>7</v>
      </c>
      <c r="J63" s="5">
        <v>7</v>
      </c>
      <c r="K63" s="5">
        <v>26</v>
      </c>
      <c r="L63" s="5">
        <f t="shared" si="4"/>
        <v>17.333333333333332</v>
      </c>
      <c r="M63" s="5" t="s">
        <v>1318</v>
      </c>
      <c r="N63" s="5">
        <v>453.6</v>
      </c>
      <c r="O63" s="5">
        <f t="shared" si="5"/>
        <v>32.685185185185183</v>
      </c>
      <c r="P63" s="5">
        <v>0</v>
      </c>
      <c r="Q63" s="5">
        <f t="shared" si="6"/>
        <v>0</v>
      </c>
      <c r="R63" s="5">
        <f t="shared" si="7"/>
        <v>50.018518518518519</v>
      </c>
      <c r="S63" s="5"/>
      <c r="T63" s="5">
        <v>50.018518518518519</v>
      </c>
      <c r="U63" s="5">
        <v>100</v>
      </c>
      <c r="V63" s="5" t="s">
        <v>1620</v>
      </c>
      <c r="W63" s="5" t="s">
        <v>465</v>
      </c>
      <c r="X63" s="5" t="s">
        <v>466</v>
      </c>
      <c r="Y63" s="5" t="s">
        <v>401</v>
      </c>
    </row>
    <row r="64" spans="1:25" s="7" customFormat="1">
      <c r="A64" s="5">
        <v>63</v>
      </c>
      <c r="B64" s="5" t="s">
        <v>282</v>
      </c>
      <c r="C64" s="5" t="s">
        <v>372</v>
      </c>
      <c r="D64" s="5" t="s">
        <v>376</v>
      </c>
      <c r="E64" s="5" t="s">
        <v>1634</v>
      </c>
      <c r="F64" s="5" t="s">
        <v>1636</v>
      </c>
      <c r="G64" s="5" t="s">
        <v>18</v>
      </c>
      <c r="H64" s="4" t="s">
        <v>377</v>
      </c>
      <c r="I64" s="5">
        <v>7</v>
      </c>
      <c r="J64" s="5">
        <v>7</v>
      </c>
      <c r="K64" s="5">
        <v>30</v>
      </c>
      <c r="L64" s="5">
        <f t="shared" si="4"/>
        <v>20</v>
      </c>
      <c r="M64" s="5" t="s">
        <v>1301</v>
      </c>
      <c r="N64" s="5">
        <v>517.20000000000005</v>
      </c>
      <c r="O64" s="5">
        <f t="shared" si="5"/>
        <v>28.665893271461716</v>
      </c>
      <c r="P64" s="5">
        <v>0</v>
      </c>
      <c r="Q64" s="5">
        <f t="shared" si="6"/>
        <v>0</v>
      </c>
      <c r="R64" s="5">
        <f t="shared" si="7"/>
        <v>48.665893271461712</v>
      </c>
      <c r="S64" s="5"/>
      <c r="T64" s="5">
        <v>48.665893271461712</v>
      </c>
      <c r="U64" s="5">
        <v>100</v>
      </c>
      <c r="V64" s="5" t="s">
        <v>1620</v>
      </c>
      <c r="W64" s="5" t="s">
        <v>378</v>
      </c>
      <c r="X64" s="5" t="s">
        <v>372</v>
      </c>
      <c r="Y64" s="5" t="s">
        <v>282</v>
      </c>
    </row>
    <row r="65" spans="1:25" s="7" customFormat="1">
      <c r="A65" s="5">
        <v>64</v>
      </c>
      <c r="B65" s="5" t="s">
        <v>11</v>
      </c>
      <c r="C65" s="5" t="s">
        <v>176</v>
      </c>
      <c r="D65" s="5" t="s">
        <v>177</v>
      </c>
      <c r="E65" s="5" t="s">
        <v>1623</v>
      </c>
      <c r="F65" s="5" t="s">
        <v>1627</v>
      </c>
      <c r="G65" s="5" t="s">
        <v>18</v>
      </c>
      <c r="H65" s="4" t="s">
        <v>178</v>
      </c>
      <c r="I65" s="5">
        <v>8</v>
      </c>
      <c r="J65" s="5">
        <v>8</v>
      </c>
      <c r="K65" s="5">
        <v>28</v>
      </c>
      <c r="L65" s="5">
        <f t="shared" si="4"/>
        <v>18.666666666666668</v>
      </c>
      <c r="M65" s="5" t="s">
        <v>1340</v>
      </c>
      <c r="N65" s="5">
        <v>506.1</v>
      </c>
      <c r="O65" s="5">
        <f t="shared" si="5"/>
        <v>29.29460580912863</v>
      </c>
      <c r="P65" s="5">
        <v>0</v>
      </c>
      <c r="Q65" s="5">
        <f t="shared" si="6"/>
        <v>0</v>
      </c>
      <c r="R65" s="5">
        <f t="shared" si="7"/>
        <v>47.961272475795298</v>
      </c>
      <c r="S65" s="5"/>
      <c r="T65" s="5">
        <v>47.961272475795298</v>
      </c>
      <c r="U65" s="5">
        <v>100</v>
      </c>
      <c r="V65" s="5" t="s">
        <v>1620</v>
      </c>
      <c r="W65" s="5" t="s">
        <v>175</v>
      </c>
      <c r="X65" s="5" t="s">
        <v>176</v>
      </c>
      <c r="Y65" s="5" t="s">
        <v>11</v>
      </c>
    </row>
    <row r="66" spans="1:25" s="7" customFormat="1">
      <c r="A66" s="5">
        <v>65</v>
      </c>
      <c r="B66" s="5" t="s">
        <v>977</v>
      </c>
      <c r="C66" s="5" t="s">
        <v>994</v>
      </c>
      <c r="D66" s="5" t="s">
        <v>995</v>
      </c>
      <c r="E66" s="5" t="s">
        <v>1633</v>
      </c>
      <c r="F66" s="5" t="s">
        <v>1624</v>
      </c>
      <c r="G66" s="5" t="s">
        <v>18</v>
      </c>
      <c r="H66" s="4" t="s">
        <v>996</v>
      </c>
      <c r="I66" s="5">
        <v>7</v>
      </c>
      <c r="J66" s="5">
        <v>7</v>
      </c>
      <c r="K66" s="5">
        <v>25.2</v>
      </c>
      <c r="L66" s="5">
        <f t="shared" ref="L66:L85" si="8">30*K66/45</f>
        <v>16.8</v>
      </c>
      <c r="M66" s="5" t="s">
        <v>1398</v>
      </c>
      <c r="N66" s="5">
        <v>520.29999999999995</v>
      </c>
      <c r="O66" s="5">
        <f t="shared" ref="O66:O85" si="9">IF(N66&gt;0,35*423.6/N66,0)</f>
        <v>28.495098981356911</v>
      </c>
      <c r="P66" s="5">
        <v>0</v>
      </c>
      <c r="Q66" s="5">
        <f t="shared" ref="Q66:Q70" si="10">35*P66/20</f>
        <v>0</v>
      </c>
      <c r="R66" s="5">
        <f t="shared" ref="R66:R85" si="11">Q66+O66+L66</f>
        <v>45.295098981356915</v>
      </c>
      <c r="S66" s="5"/>
      <c r="T66" s="5">
        <v>45.295098981356915</v>
      </c>
      <c r="U66" s="5">
        <v>100</v>
      </c>
      <c r="V66" s="5" t="s">
        <v>1620</v>
      </c>
      <c r="W66" s="5" t="s">
        <v>993</v>
      </c>
      <c r="X66" s="5" t="s">
        <v>994</v>
      </c>
      <c r="Y66" s="5" t="s">
        <v>977</v>
      </c>
    </row>
    <row r="67" spans="1:25" s="7" customFormat="1">
      <c r="A67" s="5">
        <v>66</v>
      </c>
      <c r="B67" s="5" t="s">
        <v>977</v>
      </c>
      <c r="C67" s="5" t="s">
        <v>1135</v>
      </c>
      <c r="D67" s="5" t="s">
        <v>1132</v>
      </c>
      <c r="E67" s="5" t="s">
        <v>1630</v>
      </c>
      <c r="F67" s="5" t="s">
        <v>1627</v>
      </c>
      <c r="G67" s="5" t="s">
        <v>18</v>
      </c>
      <c r="H67" s="4" t="s">
        <v>1133</v>
      </c>
      <c r="I67" s="5">
        <v>8</v>
      </c>
      <c r="J67" s="5">
        <v>8</v>
      </c>
      <c r="K67" s="5">
        <v>23</v>
      </c>
      <c r="L67" s="5">
        <f t="shared" si="8"/>
        <v>15.333333333333334</v>
      </c>
      <c r="M67" s="5" t="s">
        <v>1409</v>
      </c>
      <c r="N67" s="5">
        <v>511.1</v>
      </c>
      <c r="O67" s="5">
        <f t="shared" si="9"/>
        <v>29.008021913519858</v>
      </c>
      <c r="P67" s="5">
        <v>0</v>
      </c>
      <c r="Q67" s="5">
        <f t="shared" si="10"/>
        <v>0</v>
      </c>
      <c r="R67" s="5">
        <f t="shared" si="11"/>
        <v>44.34135524685319</v>
      </c>
      <c r="S67" s="5"/>
      <c r="T67" s="5">
        <v>44.34135524685319</v>
      </c>
      <c r="U67" s="5">
        <v>100</v>
      </c>
      <c r="V67" s="5" t="s">
        <v>1620</v>
      </c>
      <c r="W67" s="5" t="s">
        <v>1134</v>
      </c>
      <c r="X67" s="5" t="s">
        <v>1135</v>
      </c>
      <c r="Y67" s="5" t="s">
        <v>977</v>
      </c>
    </row>
    <row r="68" spans="1:25" s="7" customFormat="1">
      <c r="A68" s="5">
        <v>67</v>
      </c>
      <c r="B68" s="5" t="s">
        <v>735</v>
      </c>
      <c r="C68" s="5" t="s">
        <v>940</v>
      </c>
      <c r="D68" s="5" t="s">
        <v>938</v>
      </c>
      <c r="E68" s="5" t="s">
        <v>1627</v>
      </c>
      <c r="F68" s="5" t="s">
        <v>1643</v>
      </c>
      <c r="G68" s="5" t="s">
        <v>18</v>
      </c>
      <c r="H68" s="4" t="s">
        <v>285</v>
      </c>
      <c r="I68" s="5">
        <v>8</v>
      </c>
      <c r="J68" s="5">
        <v>8</v>
      </c>
      <c r="K68" s="5">
        <v>23</v>
      </c>
      <c r="L68" s="5">
        <f t="shared" si="8"/>
        <v>15.333333333333334</v>
      </c>
      <c r="M68" s="5" t="s">
        <v>1240</v>
      </c>
      <c r="N68" s="5">
        <v>519</v>
      </c>
      <c r="O68" s="5">
        <f t="shared" si="9"/>
        <v>28.566473988439306</v>
      </c>
      <c r="P68" s="5">
        <v>0</v>
      </c>
      <c r="Q68" s="5">
        <f t="shared" si="10"/>
        <v>0</v>
      </c>
      <c r="R68" s="5">
        <f t="shared" si="11"/>
        <v>43.899807321772641</v>
      </c>
      <c r="S68" s="5"/>
      <c r="T68" s="5">
        <v>43.899807321772641</v>
      </c>
      <c r="U68" s="5">
        <v>100</v>
      </c>
      <c r="V68" s="5" t="s">
        <v>1620</v>
      </c>
      <c r="W68" s="5" t="s">
        <v>939</v>
      </c>
      <c r="X68" s="5" t="s">
        <v>940</v>
      </c>
      <c r="Y68" s="5" t="s">
        <v>735</v>
      </c>
    </row>
    <row r="69" spans="1:25" s="7" customFormat="1">
      <c r="A69" s="5">
        <v>68</v>
      </c>
      <c r="B69" s="5" t="s">
        <v>977</v>
      </c>
      <c r="C69" s="5" t="s">
        <v>1164</v>
      </c>
      <c r="D69" s="5" t="s">
        <v>1161</v>
      </c>
      <c r="E69" s="5" t="s">
        <v>1631</v>
      </c>
      <c r="F69" s="5" t="s">
        <v>1631</v>
      </c>
      <c r="G69" s="5" t="s">
        <v>18</v>
      </c>
      <c r="H69" s="4" t="s">
        <v>1162</v>
      </c>
      <c r="I69" s="5">
        <v>6</v>
      </c>
      <c r="J69" s="5">
        <v>7</v>
      </c>
      <c r="K69" s="5">
        <v>16.600000000000001</v>
      </c>
      <c r="L69" s="5">
        <f t="shared" si="8"/>
        <v>11.066666666666668</v>
      </c>
      <c r="M69" s="5" t="s">
        <v>1403</v>
      </c>
      <c r="N69" s="5">
        <v>455.1</v>
      </c>
      <c r="O69" s="5">
        <f t="shared" si="9"/>
        <v>32.577455504284771</v>
      </c>
      <c r="P69" s="5">
        <v>0</v>
      </c>
      <c r="Q69" s="5">
        <f t="shared" si="10"/>
        <v>0</v>
      </c>
      <c r="R69" s="5">
        <f t="shared" si="11"/>
        <v>43.644122170951441</v>
      </c>
      <c r="S69" s="5"/>
      <c r="T69" s="5">
        <v>43.644122170951441</v>
      </c>
      <c r="U69" s="5">
        <v>100</v>
      </c>
      <c r="V69" s="5" t="s">
        <v>1620</v>
      </c>
      <c r="W69" s="5" t="s">
        <v>1163</v>
      </c>
      <c r="X69" s="5" t="s">
        <v>1164</v>
      </c>
      <c r="Y69" s="5" t="s">
        <v>977</v>
      </c>
    </row>
    <row r="70" spans="1:25" s="7" customFormat="1">
      <c r="A70" s="5">
        <v>69</v>
      </c>
      <c r="B70" s="5" t="s">
        <v>519</v>
      </c>
      <c r="C70" s="5" t="s">
        <v>546</v>
      </c>
      <c r="D70" s="5" t="s">
        <v>549</v>
      </c>
      <c r="E70" s="5" t="s">
        <v>1641</v>
      </c>
      <c r="F70" s="5" t="s">
        <v>1632</v>
      </c>
      <c r="G70" s="5" t="s">
        <v>18</v>
      </c>
      <c r="H70" s="4" t="s">
        <v>160</v>
      </c>
      <c r="I70" s="5">
        <v>8</v>
      </c>
      <c r="J70" s="5">
        <v>8</v>
      </c>
      <c r="K70" s="5">
        <v>16.8</v>
      </c>
      <c r="L70" s="5">
        <f t="shared" si="8"/>
        <v>11.2</v>
      </c>
      <c r="M70" s="5" t="s">
        <v>1370</v>
      </c>
      <c r="N70" s="5">
        <v>465.9</v>
      </c>
      <c r="O70" s="5">
        <f t="shared" si="9"/>
        <v>31.8222794591114</v>
      </c>
      <c r="P70" s="5">
        <v>0</v>
      </c>
      <c r="Q70" s="5">
        <f t="shared" si="10"/>
        <v>0</v>
      </c>
      <c r="R70" s="5">
        <f t="shared" si="11"/>
        <v>43.022279459111402</v>
      </c>
      <c r="S70" s="5"/>
      <c r="T70" s="5">
        <v>43.022279459111402</v>
      </c>
      <c r="U70" s="5">
        <v>100</v>
      </c>
      <c r="V70" s="5" t="s">
        <v>1620</v>
      </c>
      <c r="W70" s="5" t="s">
        <v>545</v>
      </c>
      <c r="X70" s="5" t="s">
        <v>546</v>
      </c>
      <c r="Y70" s="5" t="s">
        <v>519</v>
      </c>
    </row>
    <row r="71" spans="1:25" s="7" customFormat="1">
      <c r="A71" s="5">
        <v>70</v>
      </c>
      <c r="B71" s="5" t="s">
        <v>185</v>
      </c>
      <c r="C71" s="5" t="s">
        <v>204</v>
      </c>
      <c r="D71" s="5" t="s">
        <v>205</v>
      </c>
      <c r="E71" s="5" t="s">
        <v>1623</v>
      </c>
      <c r="F71" s="5" t="s">
        <v>1635</v>
      </c>
      <c r="G71" s="5" t="s">
        <v>18</v>
      </c>
      <c r="H71" s="4" t="s">
        <v>206</v>
      </c>
      <c r="I71" s="5">
        <v>8</v>
      </c>
      <c r="J71" s="5">
        <v>8</v>
      </c>
      <c r="K71" s="5">
        <v>33</v>
      </c>
      <c r="L71" s="5">
        <f t="shared" si="8"/>
        <v>22</v>
      </c>
      <c r="M71" s="5" t="s">
        <v>1247</v>
      </c>
      <c r="N71" s="5">
        <v>728.3</v>
      </c>
      <c r="O71" s="5">
        <f t="shared" si="9"/>
        <v>20.356995743512289</v>
      </c>
      <c r="P71" s="5"/>
      <c r="Q71" s="5"/>
      <c r="R71" s="5">
        <f t="shared" si="11"/>
        <v>42.356995743512286</v>
      </c>
      <c r="S71" s="5"/>
      <c r="T71" s="5">
        <v>42.356995743512286</v>
      </c>
      <c r="U71" s="5">
        <v>100</v>
      </c>
      <c r="V71" s="5" t="s">
        <v>1620</v>
      </c>
      <c r="W71" s="5" t="s">
        <v>203</v>
      </c>
      <c r="X71" s="5" t="s">
        <v>204</v>
      </c>
      <c r="Y71" s="5" t="s">
        <v>185</v>
      </c>
    </row>
    <row r="72" spans="1:25" s="7" customFormat="1">
      <c r="A72" s="5">
        <v>71</v>
      </c>
      <c r="B72" s="5" t="s">
        <v>11</v>
      </c>
      <c r="C72" s="5" t="s">
        <v>25</v>
      </c>
      <c r="D72" s="5" t="s">
        <v>22</v>
      </c>
      <c r="E72" s="5" t="s">
        <v>1624</v>
      </c>
      <c r="F72" s="5" t="s">
        <v>1637</v>
      </c>
      <c r="G72" s="5" t="s">
        <v>18</v>
      </c>
      <c r="H72" s="4" t="s">
        <v>23</v>
      </c>
      <c r="I72" s="5">
        <v>7</v>
      </c>
      <c r="J72" s="5">
        <v>7</v>
      </c>
      <c r="K72" s="5">
        <v>23</v>
      </c>
      <c r="L72" s="5">
        <f t="shared" si="8"/>
        <v>15.333333333333334</v>
      </c>
      <c r="M72" s="5" t="s">
        <v>1334</v>
      </c>
      <c r="N72" s="5">
        <v>552.20000000000005</v>
      </c>
      <c r="O72" s="5">
        <f t="shared" si="9"/>
        <v>26.848967765302426</v>
      </c>
      <c r="P72" s="5">
        <v>0</v>
      </c>
      <c r="Q72" s="5">
        <f>35*P72/20</f>
        <v>0</v>
      </c>
      <c r="R72" s="5">
        <f t="shared" si="11"/>
        <v>42.182301098635762</v>
      </c>
      <c r="S72" s="5"/>
      <c r="T72" s="5">
        <v>42.182301098635762</v>
      </c>
      <c r="U72" s="5">
        <v>100</v>
      </c>
      <c r="V72" s="5" t="s">
        <v>1620</v>
      </c>
      <c r="W72" s="5" t="s">
        <v>24</v>
      </c>
      <c r="X72" s="5" t="s">
        <v>25</v>
      </c>
      <c r="Y72" s="5" t="s">
        <v>11</v>
      </c>
    </row>
    <row r="73" spans="1:25" s="7" customFormat="1">
      <c r="A73" s="5">
        <v>72</v>
      </c>
      <c r="B73" s="5" t="s">
        <v>977</v>
      </c>
      <c r="C73" s="5" t="s">
        <v>1177</v>
      </c>
      <c r="D73" s="5" t="s">
        <v>165</v>
      </c>
      <c r="E73" s="5" t="s">
        <v>1630</v>
      </c>
      <c r="F73" s="5" t="s">
        <v>1632</v>
      </c>
      <c r="G73" s="5" t="s">
        <v>18</v>
      </c>
      <c r="H73" s="4" t="s">
        <v>1175</v>
      </c>
      <c r="I73" s="5">
        <v>7</v>
      </c>
      <c r="J73" s="5">
        <v>7</v>
      </c>
      <c r="K73" s="5">
        <v>18.2</v>
      </c>
      <c r="L73" s="5">
        <f t="shared" si="8"/>
        <v>12.133333333333333</v>
      </c>
      <c r="M73" s="5" t="s">
        <v>1404</v>
      </c>
      <c r="N73" s="5">
        <v>534.9</v>
      </c>
      <c r="O73" s="5">
        <f t="shared" si="9"/>
        <v>27.717330342120025</v>
      </c>
      <c r="P73" s="5">
        <v>0</v>
      </c>
      <c r="Q73" s="5">
        <f>35*P73/20</f>
        <v>0</v>
      </c>
      <c r="R73" s="5">
        <f t="shared" si="11"/>
        <v>39.850663675453362</v>
      </c>
      <c r="S73" s="5"/>
      <c r="T73" s="5">
        <v>39.850663675453362</v>
      </c>
      <c r="U73" s="5">
        <v>100</v>
      </c>
      <c r="V73" s="5" t="s">
        <v>1620</v>
      </c>
      <c r="W73" s="5" t="s">
        <v>1176</v>
      </c>
      <c r="X73" s="5" t="s">
        <v>1177</v>
      </c>
      <c r="Y73" s="5" t="s">
        <v>977</v>
      </c>
    </row>
    <row r="74" spans="1:25" s="7" customFormat="1">
      <c r="A74" s="5">
        <v>73</v>
      </c>
      <c r="B74" s="5" t="s">
        <v>735</v>
      </c>
      <c r="C74" s="5" t="s">
        <v>774</v>
      </c>
      <c r="D74" s="5" t="s">
        <v>775</v>
      </c>
      <c r="E74" s="5" t="s">
        <v>1632</v>
      </c>
      <c r="F74" s="5" t="s">
        <v>1635</v>
      </c>
      <c r="G74" s="5" t="s">
        <v>18</v>
      </c>
      <c r="H74" s="4" t="s">
        <v>776</v>
      </c>
      <c r="I74" s="5">
        <v>8</v>
      </c>
      <c r="J74" s="5">
        <v>8</v>
      </c>
      <c r="K74" s="5">
        <v>16.600000000000001</v>
      </c>
      <c r="L74" s="5">
        <f t="shared" si="8"/>
        <v>11.066666666666668</v>
      </c>
      <c r="M74" s="5" t="s">
        <v>1283</v>
      </c>
      <c r="N74" s="5">
        <v>532.4</v>
      </c>
      <c r="O74" s="5">
        <f t="shared" si="9"/>
        <v>27.84748309541698</v>
      </c>
      <c r="P74" s="5"/>
      <c r="Q74" s="5"/>
      <c r="R74" s="5">
        <f t="shared" si="11"/>
        <v>38.914149762083646</v>
      </c>
      <c r="S74" s="5"/>
      <c r="T74" s="5">
        <v>38.914149762083646</v>
      </c>
      <c r="U74" s="5">
        <v>100</v>
      </c>
      <c r="V74" s="5" t="s">
        <v>1620</v>
      </c>
      <c r="W74" s="5" t="s">
        <v>773</v>
      </c>
      <c r="X74" s="5" t="s">
        <v>774</v>
      </c>
      <c r="Y74" s="5" t="s">
        <v>735</v>
      </c>
    </row>
    <row r="75" spans="1:25" s="7" customFormat="1">
      <c r="A75" s="5">
        <v>74</v>
      </c>
      <c r="B75" s="5" t="s">
        <v>519</v>
      </c>
      <c r="C75" s="5" t="s">
        <v>573</v>
      </c>
      <c r="D75" s="5" t="s">
        <v>320</v>
      </c>
      <c r="E75" s="5" t="s">
        <v>1635</v>
      </c>
      <c r="F75" s="5"/>
      <c r="G75" s="5" t="s">
        <v>18</v>
      </c>
      <c r="H75" s="4" t="s">
        <v>574</v>
      </c>
      <c r="I75" s="5">
        <v>7</v>
      </c>
      <c r="J75" s="5">
        <v>7</v>
      </c>
      <c r="K75" s="5">
        <v>11.6</v>
      </c>
      <c r="L75" s="5">
        <f t="shared" si="8"/>
        <v>7.7333333333333334</v>
      </c>
      <c r="M75" s="5" t="s">
        <v>1360</v>
      </c>
      <c r="N75" s="5">
        <v>476.2</v>
      </c>
      <c r="O75" s="5">
        <f t="shared" si="9"/>
        <v>31.133977320453592</v>
      </c>
      <c r="P75" s="5">
        <v>0</v>
      </c>
      <c r="Q75" s="5">
        <f t="shared" ref="Q75:Q85" si="12">35*P75/20</f>
        <v>0</v>
      </c>
      <c r="R75" s="5">
        <f t="shared" si="11"/>
        <v>38.867310653786923</v>
      </c>
      <c r="S75" s="5"/>
      <c r="T75" s="5">
        <v>38.867310653786923</v>
      </c>
      <c r="U75" s="5">
        <v>100</v>
      </c>
      <c r="V75" s="5" t="s">
        <v>1620</v>
      </c>
      <c r="W75" s="5" t="s">
        <v>572</v>
      </c>
      <c r="X75" s="5" t="s">
        <v>573</v>
      </c>
      <c r="Y75" s="5" t="s">
        <v>519</v>
      </c>
    </row>
    <row r="76" spans="1:25" s="7" customFormat="1">
      <c r="A76" s="5">
        <v>75</v>
      </c>
      <c r="B76" s="5" t="s">
        <v>735</v>
      </c>
      <c r="C76" s="5" t="s">
        <v>832</v>
      </c>
      <c r="D76" s="5" t="s">
        <v>829</v>
      </c>
      <c r="E76" s="5" t="s">
        <v>1623</v>
      </c>
      <c r="F76" s="5" t="s">
        <v>1638</v>
      </c>
      <c r="G76" s="5" t="s">
        <v>18</v>
      </c>
      <c r="H76" s="4" t="s">
        <v>830</v>
      </c>
      <c r="I76" s="5">
        <v>8</v>
      </c>
      <c r="J76" s="5">
        <v>8</v>
      </c>
      <c r="K76" s="5">
        <v>15.2</v>
      </c>
      <c r="L76" s="5">
        <f t="shared" si="8"/>
        <v>10.133333333333333</v>
      </c>
      <c r="M76" s="5" t="s">
        <v>1286</v>
      </c>
      <c r="N76" s="5">
        <v>520.5</v>
      </c>
      <c r="O76" s="5">
        <f t="shared" si="9"/>
        <v>28.484149855907781</v>
      </c>
      <c r="P76" s="5">
        <v>0</v>
      </c>
      <c r="Q76" s="5">
        <f t="shared" si="12"/>
        <v>0</v>
      </c>
      <c r="R76" s="5">
        <f t="shared" si="11"/>
        <v>38.617483189241113</v>
      </c>
      <c r="S76" s="5"/>
      <c r="T76" s="5">
        <v>38.617483189241113</v>
      </c>
      <c r="U76" s="5">
        <v>100</v>
      </c>
      <c r="V76" s="5" t="s">
        <v>1620</v>
      </c>
      <c r="W76" s="5" t="s">
        <v>831</v>
      </c>
      <c r="X76" s="5" t="s">
        <v>832</v>
      </c>
      <c r="Y76" s="5" t="s">
        <v>735</v>
      </c>
    </row>
    <row r="77" spans="1:25" s="7" customFormat="1">
      <c r="A77" s="5">
        <v>76</v>
      </c>
      <c r="B77" s="5" t="s">
        <v>735</v>
      </c>
      <c r="C77" s="5" t="s">
        <v>844</v>
      </c>
      <c r="D77" s="5" t="s">
        <v>845</v>
      </c>
      <c r="E77" s="5" t="s">
        <v>1630</v>
      </c>
      <c r="F77" s="5" t="s">
        <v>1627</v>
      </c>
      <c r="G77" s="5" t="s">
        <v>18</v>
      </c>
      <c r="H77" s="4" t="s">
        <v>846</v>
      </c>
      <c r="I77" s="5">
        <v>8</v>
      </c>
      <c r="J77" s="5">
        <v>8</v>
      </c>
      <c r="K77" s="5">
        <v>16.8</v>
      </c>
      <c r="L77" s="5">
        <f t="shared" si="8"/>
        <v>11.2</v>
      </c>
      <c r="M77" s="5" t="s">
        <v>1287</v>
      </c>
      <c r="N77" s="5">
        <v>561.79999999999995</v>
      </c>
      <c r="O77" s="5">
        <f t="shared" si="9"/>
        <v>26.390174439302246</v>
      </c>
      <c r="P77" s="5"/>
      <c r="Q77" s="5">
        <f t="shared" si="12"/>
        <v>0</v>
      </c>
      <c r="R77" s="5">
        <f t="shared" si="11"/>
        <v>37.590174439302245</v>
      </c>
      <c r="S77" s="5"/>
      <c r="T77" s="5">
        <v>37.590174439302245</v>
      </c>
      <c r="U77" s="5">
        <v>100</v>
      </c>
      <c r="V77" s="5" t="s">
        <v>1620</v>
      </c>
      <c r="W77" s="5" t="s">
        <v>843</v>
      </c>
      <c r="X77" s="5" t="s">
        <v>844</v>
      </c>
      <c r="Y77" s="5" t="s">
        <v>735</v>
      </c>
    </row>
    <row r="78" spans="1:25" s="7" customFormat="1">
      <c r="A78" s="5">
        <v>77</v>
      </c>
      <c r="B78" s="5" t="s">
        <v>735</v>
      </c>
      <c r="C78" s="5" t="s">
        <v>912</v>
      </c>
      <c r="D78" s="5" t="s">
        <v>915</v>
      </c>
      <c r="E78" s="5" t="s">
        <v>1633</v>
      </c>
      <c r="F78" s="5" t="s">
        <v>1627</v>
      </c>
      <c r="G78" s="5" t="s">
        <v>18</v>
      </c>
      <c r="H78" s="4" t="s">
        <v>807</v>
      </c>
      <c r="I78" s="5">
        <v>8</v>
      </c>
      <c r="J78" s="5">
        <v>8</v>
      </c>
      <c r="K78" s="5">
        <v>10.6</v>
      </c>
      <c r="L78" s="5">
        <f t="shared" si="8"/>
        <v>7.0666666666666664</v>
      </c>
      <c r="M78" s="5" t="s">
        <v>1289</v>
      </c>
      <c r="N78" s="5">
        <v>514.1</v>
      </c>
      <c r="O78" s="5">
        <f t="shared" si="9"/>
        <v>28.838747325423068</v>
      </c>
      <c r="P78" s="5">
        <v>0</v>
      </c>
      <c r="Q78" s="5">
        <f t="shared" si="12"/>
        <v>0</v>
      </c>
      <c r="R78" s="5">
        <f t="shared" si="11"/>
        <v>35.905413992089734</v>
      </c>
      <c r="S78" s="5"/>
      <c r="T78" s="5">
        <v>35.905413992089734</v>
      </c>
      <c r="U78" s="5">
        <v>100</v>
      </c>
      <c r="V78" s="5" t="s">
        <v>1620</v>
      </c>
      <c r="W78" s="5" t="s">
        <v>916</v>
      </c>
      <c r="X78" s="5" t="s">
        <v>912</v>
      </c>
      <c r="Y78" s="5" t="s">
        <v>735</v>
      </c>
    </row>
    <row r="79" spans="1:25" s="7" customFormat="1">
      <c r="A79" s="5">
        <v>78</v>
      </c>
      <c r="B79" s="5" t="s">
        <v>519</v>
      </c>
      <c r="C79" s="5" t="s">
        <v>584</v>
      </c>
      <c r="D79" s="5" t="s">
        <v>581</v>
      </c>
      <c r="E79" s="5" t="s">
        <v>1632</v>
      </c>
      <c r="F79" s="5" t="s">
        <v>1637</v>
      </c>
      <c r="G79" s="5" t="s">
        <v>18</v>
      </c>
      <c r="H79" s="4" t="s">
        <v>582</v>
      </c>
      <c r="I79" s="5">
        <v>7</v>
      </c>
      <c r="J79" s="5">
        <v>7</v>
      </c>
      <c r="K79" s="5">
        <v>9.1999999999999993</v>
      </c>
      <c r="L79" s="5">
        <f t="shared" si="8"/>
        <v>6.1333333333333337</v>
      </c>
      <c r="M79" s="5" t="s">
        <v>1361</v>
      </c>
      <c r="N79" s="5">
        <v>599.70000000000005</v>
      </c>
      <c r="O79" s="5">
        <f t="shared" si="9"/>
        <v>24.722361180590294</v>
      </c>
      <c r="P79" s="5">
        <v>0</v>
      </c>
      <c r="Q79" s="5">
        <f t="shared" si="12"/>
        <v>0</v>
      </c>
      <c r="R79" s="5">
        <f t="shared" si="11"/>
        <v>30.855694513923627</v>
      </c>
      <c r="S79" s="5"/>
      <c r="T79" s="5">
        <v>30.855694513923627</v>
      </c>
      <c r="U79" s="5">
        <v>100</v>
      </c>
      <c r="V79" s="5" t="s">
        <v>1620</v>
      </c>
      <c r="W79" s="5" t="s">
        <v>583</v>
      </c>
      <c r="X79" s="5" t="s">
        <v>584</v>
      </c>
      <c r="Y79" s="5" t="s">
        <v>519</v>
      </c>
    </row>
    <row r="80" spans="1:25" s="7" customFormat="1">
      <c r="A80" s="5">
        <v>79</v>
      </c>
      <c r="B80" s="5" t="s">
        <v>977</v>
      </c>
      <c r="C80" s="5" t="s">
        <v>1148</v>
      </c>
      <c r="D80" s="5" t="s">
        <v>1149</v>
      </c>
      <c r="E80" s="5" t="s">
        <v>1629</v>
      </c>
      <c r="F80" s="5" t="s">
        <v>1635</v>
      </c>
      <c r="G80" s="5" t="s">
        <v>18</v>
      </c>
      <c r="H80" s="4" t="s">
        <v>464</v>
      </c>
      <c r="I80" s="5">
        <v>8</v>
      </c>
      <c r="J80" s="5">
        <v>8</v>
      </c>
      <c r="K80" s="5">
        <v>41</v>
      </c>
      <c r="L80" s="5">
        <f t="shared" si="8"/>
        <v>27.333333333333332</v>
      </c>
      <c r="M80" s="5"/>
      <c r="N80" s="5"/>
      <c r="O80" s="5">
        <f t="shared" si="9"/>
        <v>0</v>
      </c>
      <c r="P80" s="5"/>
      <c r="Q80" s="5">
        <f t="shared" si="12"/>
        <v>0</v>
      </c>
      <c r="R80" s="5">
        <f t="shared" si="11"/>
        <v>27.333333333333332</v>
      </c>
      <c r="S80" s="5"/>
      <c r="T80" s="5">
        <v>27.333333333333332</v>
      </c>
      <c r="U80" s="5">
        <v>100</v>
      </c>
      <c r="V80" s="5" t="s">
        <v>1620</v>
      </c>
      <c r="W80" s="5" t="s">
        <v>1150</v>
      </c>
      <c r="X80" s="5" t="s">
        <v>1148</v>
      </c>
      <c r="Y80" s="5" t="s">
        <v>977</v>
      </c>
    </row>
    <row r="81" spans="1:25" s="7" customFormat="1">
      <c r="A81" s="5">
        <v>80</v>
      </c>
      <c r="B81" s="5" t="s">
        <v>11</v>
      </c>
      <c r="C81" s="5" t="s">
        <v>158</v>
      </c>
      <c r="D81" s="5" t="s">
        <v>159</v>
      </c>
      <c r="E81" s="5" t="s">
        <v>1623</v>
      </c>
      <c r="F81" s="5" t="s">
        <v>1623</v>
      </c>
      <c r="G81" s="5" t="s">
        <v>18</v>
      </c>
      <c r="H81" s="4" t="s">
        <v>160</v>
      </c>
      <c r="I81" s="5">
        <v>8</v>
      </c>
      <c r="J81" s="5">
        <v>8</v>
      </c>
      <c r="K81" s="5">
        <v>36</v>
      </c>
      <c r="L81" s="5">
        <f t="shared" si="8"/>
        <v>24</v>
      </c>
      <c r="M81" s="5"/>
      <c r="N81" s="5"/>
      <c r="O81" s="5">
        <f t="shared" si="9"/>
        <v>0</v>
      </c>
      <c r="P81" s="5"/>
      <c r="Q81" s="5">
        <f t="shared" si="12"/>
        <v>0</v>
      </c>
      <c r="R81" s="5">
        <f t="shared" si="11"/>
        <v>24</v>
      </c>
      <c r="S81" s="5"/>
      <c r="T81" s="5">
        <v>24</v>
      </c>
      <c r="U81" s="5">
        <v>100</v>
      </c>
      <c r="V81" s="5" t="s">
        <v>1620</v>
      </c>
      <c r="W81" s="5" t="s">
        <v>161</v>
      </c>
      <c r="X81" s="5" t="s">
        <v>158</v>
      </c>
      <c r="Y81" s="5" t="s">
        <v>11</v>
      </c>
    </row>
    <row r="82" spans="1:25" s="7" customFormat="1">
      <c r="A82" s="5">
        <v>81</v>
      </c>
      <c r="B82" s="5" t="s">
        <v>282</v>
      </c>
      <c r="C82" s="5" t="s">
        <v>327</v>
      </c>
      <c r="D82" s="5" t="s">
        <v>330</v>
      </c>
      <c r="E82" s="5" t="s">
        <v>1631</v>
      </c>
      <c r="F82" s="5" t="s">
        <v>1634</v>
      </c>
      <c r="G82" s="5" t="s">
        <v>18</v>
      </c>
      <c r="H82" s="4" t="s">
        <v>331</v>
      </c>
      <c r="I82" s="5">
        <v>8</v>
      </c>
      <c r="J82" s="5">
        <v>8</v>
      </c>
      <c r="K82" s="5">
        <v>32.4</v>
      </c>
      <c r="L82" s="5">
        <f t="shared" si="8"/>
        <v>21.6</v>
      </c>
      <c r="M82" s="5"/>
      <c r="N82" s="5"/>
      <c r="O82" s="5">
        <f t="shared" si="9"/>
        <v>0</v>
      </c>
      <c r="P82" s="5"/>
      <c r="Q82" s="5">
        <f t="shared" si="12"/>
        <v>0</v>
      </c>
      <c r="R82" s="5">
        <f t="shared" si="11"/>
        <v>21.6</v>
      </c>
      <c r="S82" s="5"/>
      <c r="T82" s="5">
        <v>21.6</v>
      </c>
      <c r="U82" s="5">
        <v>100</v>
      </c>
      <c r="V82" s="5" t="s">
        <v>1620</v>
      </c>
      <c r="W82" s="5" t="s">
        <v>326</v>
      </c>
      <c r="X82" s="5" t="s">
        <v>327</v>
      </c>
      <c r="Y82" s="5" t="s">
        <v>282</v>
      </c>
    </row>
    <row r="83" spans="1:25" s="7" customFormat="1">
      <c r="A83" s="5">
        <v>82</v>
      </c>
      <c r="B83" s="5" t="s">
        <v>735</v>
      </c>
      <c r="C83" s="5" t="s">
        <v>796</v>
      </c>
      <c r="D83" s="5" t="s">
        <v>177</v>
      </c>
      <c r="E83" s="5" t="s">
        <v>1631</v>
      </c>
      <c r="F83" s="5" t="s">
        <v>1624</v>
      </c>
      <c r="G83" s="5" t="s">
        <v>18</v>
      </c>
      <c r="H83" s="4" t="s">
        <v>794</v>
      </c>
      <c r="I83" s="5">
        <v>7</v>
      </c>
      <c r="J83" s="5">
        <v>7</v>
      </c>
      <c r="K83" s="5">
        <v>32</v>
      </c>
      <c r="L83" s="5">
        <f t="shared" si="8"/>
        <v>21.333333333333332</v>
      </c>
      <c r="M83" s="5"/>
      <c r="N83" s="5"/>
      <c r="O83" s="5">
        <f t="shared" si="9"/>
        <v>0</v>
      </c>
      <c r="P83" s="5"/>
      <c r="Q83" s="5">
        <f t="shared" si="12"/>
        <v>0</v>
      </c>
      <c r="R83" s="5">
        <f t="shared" si="11"/>
        <v>21.333333333333332</v>
      </c>
      <c r="S83" s="5"/>
      <c r="T83" s="5">
        <v>21.333333333333332</v>
      </c>
      <c r="U83" s="5">
        <v>100</v>
      </c>
      <c r="V83" s="5" t="s">
        <v>1620</v>
      </c>
      <c r="W83" s="5" t="s">
        <v>795</v>
      </c>
      <c r="X83" s="5" t="s">
        <v>796</v>
      </c>
      <c r="Y83" s="5" t="s">
        <v>735</v>
      </c>
    </row>
    <row r="84" spans="1:25" s="7" customFormat="1">
      <c r="A84" s="5">
        <v>83</v>
      </c>
      <c r="B84" s="5" t="s">
        <v>11</v>
      </c>
      <c r="C84" s="5" t="s">
        <v>66</v>
      </c>
      <c r="D84" s="5" t="s">
        <v>67</v>
      </c>
      <c r="E84" s="5" t="s">
        <v>1640</v>
      </c>
      <c r="F84" s="5" t="s">
        <v>1634</v>
      </c>
      <c r="G84" s="5" t="s">
        <v>18</v>
      </c>
      <c r="H84" s="4" t="s">
        <v>68</v>
      </c>
      <c r="I84" s="5">
        <v>7</v>
      </c>
      <c r="J84" s="5">
        <v>7</v>
      </c>
      <c r="K84" s="5">
        <v>29.4</v>
      </c>
      <c r="L84" s="5">
        <f t="shared" si="8"/>
        <v>19.600000000000001</v>
      </c>
      <c r="M84" s="5"/>
      <c r="N84" s="5"/>
      <c r="O84" s="5">
        <f t="shared" si="9"/>
        <v>0</v>
      </c>
      <c r="P84" s="5"/>
      <c r="Q84" s="5">
        <f t="shared" si="12"/>
        <v>0</v>
      </c>
      <c r="R84" s="5">
        <f t="shared" si="11"/>
        <v>19.600000000000001</v>
      </c>
      <c r="S84" s="5"/>
      <c r="T84" s="5">
        <v>19.600000000000001</v>
      </c>
      <c r="U84" s="5">
        <v>100</v>
      </c>
      <c r="V84" s="5" t="s">
        <v>1620</v>
      </c>
      <c r="W84" s="5" t="s">
        <v>69</v>
      </c>
      <c r="X84" s="5" t="s">
        <v>66</v>
      </c>
      <c r="Y84" s="5" t="s">
        <v>11</v>
      </c>
    </row>
    <row r="85" spans="1:25" s="7" customFormat="1">
      <c r="A85" s="5">
        <v>84</v>
      </c>
      <c r="B85" s="5" t="s">
        <v>185</v>
      </c>
      <c r="C85" s="5" t="s">
        <v>277</v>
      </c>
      <c r="D85" s="5" t="s">
        <v>278</v>
      </c>
      <c r="E85" s="5" t="s">
        <v>1623</v>
      </c>
      <c r="F85" s="5" t="s">
        <v>1623</v>
      </c>
      <c r="G85" s="5" t="s">
        <v>18</v>
      </c>
      <c r="H85" s="4" t="s">
        <v>279</v>
      </c>
      <c r="I85" s="5">
        <v>8</v>
      </c>
      <c r="J85" s="5">
        <v>8</v>
      </c>
      <c r="K85" s="5">
        <v>12.2</v>
      </c>
      <c r="L85" s="5">
        <f t="shared" si="8"/>
        <v>8.1333333333333329</v>
      </c>
      <c r="M85" s="5"/>
      <c r="N85" s="5"/>
      <c r="O85" s="5">
        <f t="shared" si="9"/>
        <v>0</v>
      </c>
      <c r="P85" s="5"/>
      <c r="Q85" s="5">
        <f t="shared" si="12"/>
        <v>0</v>
      </c>
      <c r="R85" s="5">
        <f t="shared" si="11"/>
        <v>8.1333333333333329</v>
      </c>
      <c r="S85" s="5"/>
      <c r="T85" s="5">
        <v>8.1333333333333329</v>
      </c>
      <c r="U85" s="5">
        <v>100</v>
      </c>
      <c r="V85" s="5" t="s">
        <v>1620</v>
      </c>
      <c r="W85" s="5" t="s">
        <v>276</v>
      </c>
      <c r="X85" s="5" t="s">
        <v>277</v>
      </c>
      <c r="Y85" s="5" t="s">
        <v>185</v>
      </c>
    </row>
  </sheetData>
  <autoFilter ref="A1:Y85">
    <sortState ref="A2:Y85">
      <sortCondition descending="1" ref="T1:T85"/>
    </sortState>
  </autoFilter>
  <sortState ref="D2:X119">
    <sortCondition descending="1" ref="R2:R119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12"/>
  <sheetViews>
    <sheetView workbookViewId="0">
      <selection activeCell="E2" sqref="E2"/>
    </sheetView>
  </sheetViews>
  <sheetFormatPr defaultRowHeight="15"/>
  <cols>
    <col min="1" max="1" width="9.28515625" bestFit="1" customWidth="1"/>
    <col min="4" max="4" width="12.85546875" customWidth="1"/>
    <col min="5" max="5" width="11.5703125" customWidth="1"/>
    <col min="8" max="8" width="10.140625" bestFit="1" customWidth="1"/>
    <col min="9" max="12" width="9.28515625" bestFit="1" customWidth="1"/>
    <col min="14" max="18" width="9.28515625" bestFit="1" customWidth="1"/>
    <col min="20" max="21" width="9.28515625" bestFit="1" customWidth="1"/>
  </cols>
  <sheetData>
    <row r="1" spans="1:25">
      <c r="A1" s="1" t="s">
        <v>1617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1235</v>
      </c>
      <c r="L1" s="1" t="s">
        <v>1601</v>
      </c>
      <c r="M1" s="2" t="s">
        <v>1236</v>
      </c>
      <c r="N1" s="1" t="s">
        <v>1602</v>
      </c>
      <c r="O1" s="1" t="s">
        <v>1603</v>
      </c>
      <c r="P1" s="2" t="s">
        <v>1237</v>
      </c>
      <c r="Q1" s="1" t="s">
        <v>1603</v>
      </c>
      <c r="R1" s="2" t="s">
        <v>1238</v>
      </c>
      <c r="S1" s="1" t="s">
        <v>1613</v>
      </c>
      <c r="T1" s="1" t="s">
        <v>1614</v>
      </c>
      <c r="U1" s="1" t="s">
        <v>1616</v>
      </c>
      <c r="V1" s="1" t="s">
        <v>1615</v>
      </c>
      <c r="W1" s="2" t="s">
        <v>9</v>
      </c>
      <c r="X1" s="2" t="s">
        <v>10</v>
      </c>
      <c r="Y1" s="2" t="s">
        <v>0</v>
      </c>
    </row>
    <row r="2" spans="1:25" s="7" customFormat="1" ht="16.5">
      <c r="A2" s="5">
        <v>1</v>
      </c>
      <c r="B2" s="5" t="s">
        <v>735</v>
      </c>
      <c r="C2" s="6" t="s">
        <v>928</v>
      </c>
      <c r="D2" s="5" t="s">
        <v>1435</v>
      </c>
      <c r="E2" s="5" t="s">
        <v>1634</v>
      </c>
      <c r="F2" s="5" t="s">
        <v>1623</v>
      </c>
      <c r="G2" s="5" t="s">
        <v>14</v>
      </c>
      <c r="H2" s="9">
        <v>38357</v>
      </c>
      <c r="I2" s="5">
        <v>9</v>
      </c>
      <c r="J2" s="5">
        <v>9</v>
      </c>
      <c r="K2" s="5">
        <v>48</v>
      </c>
      <c r="L2" s="5">
        <f t="shared" ref="L2:L33" si="0">30*K2/57</f>
        <v>25.263157894736842</v>
      </c>
      <c r="M2" s="5" t="s">
        <v>1436</v>
      </c>
      <c r="N2" s="5">
        <v>496.7</v>
      </c>
      <c r="O2" s="5">
        <f t="shared" ref="O2:O33" si="1">35*486.7/N2</f>
        <v>34.295349305415748</v>
      </c>
      <c r="P2" s="5">
        <v>19.2</v>
      </c>
      <c r="Q2" s="5">
        <f t="shared" ref="Q2:Q33" si="2">35*P2/20</f>
        <v>33.6</v>
      </c>
      <c r="R2" s="5">
        <f t="shared" ref="R2:R33" si="3">L2+O2+Q2</f>
        <v>93.158507200152599</v>
      </c>
      <c r="S2" s="5"/>
      <c r="T2" s="5">
        <v>93.158507200152599</v>
      </c>
      <c r="U2" s="5">
        <v>100</v>
      </c>
      <c r="V2" s="5" t="s">
        <v>1618</v>
      </c>
      <c r="W2" s="5" t="s">
        <v>1622</v>
      </c>
      <c r="X2" s="6" t="s">
        <v>928</v>
      </c>
      <c r="Y2" s="5" t="s">
        <v>735</v>
      </c>
    </row>
    <row r="3" spans="1:25" s="7" customFormat="1">
      <c r="A3" s="5">
        <v>2</v>
      </c>
      <c r="B3" s="5" t="s">
        <v>401</v>
      </c>
      <c r="C3" s="5" t="s">
        <v>504</v>
      </c>
      <c r="D3" s="5" t="s">
        <v>505</v>
      </c>
      <c r="E3" s="5" t="s">
        <v>1625</v>
      </c>
      <c r="F3" s="5" t="s">
        <v>1643</v>
      </c>
      <c r="G3" s="5" t="s">
        <v>14</v>
      </c>
      <c r="H3" s="4" t="s">
        <v>506</v>
      </c>
      <c r="I3" s="5">
        <v>9</v>
      </c>
      <c r="J3" s="5">
        <v>9</v>
      </c>
      <c r="K3" s="5">
        <v>46</v>
      </c>
      <c r="L3" s="5">
        <f t="shared" si="0"/>
        <v>24.210526315789473</v>
      </c>
      <c r="M3" s="5" t="s">
        <v>1481</v>
      </c>
      <c r="N3" s="5">
        <v>547.5</v>
      </c>
      <c r="O3" s="5">
        <f t="shared" si="1"/>
        <v>31.113242009132421</v>
      </c>
      <c r="P3" s="5">
        <v>19.399999999999999</v>
      </c>
      <c r="Q3" s="5">
        <f t="shared" si="2"/>
        <v>33.950000000000003</v>
      </c>
      <c r="R3" s="5">
        <f t="shared" si="3"/>
        <v>89.273768324921889</v>
      </c>
      <c r="S3" s="5"/>
      <c r="T3" s="5">
        <v>89.273768324921889</v>
      </c>
      <c r="U3" s="5">
        <v>100</v>
      </c>
      <c r="V3" s="5" t="s">
        <v>1618</v>
      </c>
      <c r="W3" s="5" t="s">
        <v>507</v>
      </c>
      <c r="X3" s="5" t="s">
        <v>508</v>
      </c>
      <c r="Y3" s="5" t="s">
        <v>401</v>
      </c>
    </row>
    <row r="4" spans="1:25" s="7" customFormat="1">
      <c r="A4" s="5">
        <v>3</v>
      </c>
      <c r="B4" s="5" t="s">
        <v>519</v>
      </c>
      <c r="C4" s="5" t="s">
        <v>642</v>
      </c>
      <c r="D4" s="5" t="s">
        <v>655</v>
      </c>
      <c r="E4" s="5" t="s">
        <v>1623</v>
      </c>
      <c r="F4" s="5" t="s">
        <v>1632</v>
      </c>
      <c r="G4" s="5" t="s">
        <v>14</v>
      </c>
      <c r="H4" s="4" t="s">
        <v>656</v>
      </c>
      <c r="I4" s="5">
        <v>11</v>
      </c>
      <c r="J4" s="5">
        <v>11</v>
      </c>
      <c r="K4" s="5">
        <v>39.5</v>
      </c>
      <c r="L4" s="5">
        <f t="shared" si="0"/>
        <v>20.789473684210527</v>
      </c>
      <c r="M4" s="5" t="s">
        <v>1524</v>
      </c>
      <c r="N4" s="5">
        <v>530.9</v>
      </c>
      <c r="O4" s="5">
        <f t="shared" si="1"/>
        <v>32.086080241100021</v>
      </c>
      <c r="P4" s="5">
        <v>19.2</v>
      </c>
      <c r="Q4" s="5">
        <f t="shared" si="2"/>
        <v>33.6</v>
      </c>
      <c r="R4" s="5">
        <f t="shared" si="3"/>
        <v>86.47555392531055</v>
      </c>
      <c r="S4" s="5"/>
      <c r="T4" s="5">
        <v>86.47555392531055</v>
      </c>
      <c r="U4" s="5">
        <v>100</v>
      </c>
      <c r="V4" s="5" t="s">
        <v>1618</v>
      </c>
      <c r="W4" s="5" t="s">
        <v>645</v>
      </c>
      <c r="X4" s="5" t="s">
        <v>646</v>
      </c>
      <c r="Y4" s="5" t="s">
        <v>519</v>
      </c>
    </row>
    <row r="5" spans="1:25" s="7" customFormat="1">
      <c r="A5" s="5">
        <v>4</v>
      </c>
      <c r="B5" s="5" t="s">
        <v>735</v>
      </c>
      <c r="C5" s="5" t="s">
        <v>801</v>
      </c>
      <c r="D5" s="5" t="s">
        <v>809</v>
      </c>
      <c r="E5" s="5" t="s">
        <v>1634</v>
      </c>
      <c r="F5" s="5" t="s">
        <v>1635</v>
      </c>
      <c r="G5" s="5" t="s">
        <v>14</v>
      </c>
      <c r="H5" s="4" t="s">
        <v>86</v>
      </c>
      <c r="I5" s="5">
        <v>11</v>
      </c>
      <c r="J5" s="5">
        <v>11</v>
      </c>
      <c r="K5" s="5">
        <v>42</v>
      </c>
      <c r="L5" s="5">
        <f t="shared" si="0"/>
        <v>22.105263157894736</v>
      </c>
      <c r="M5" s="5" t="s">
        <v>1427</v>
      </c>
      <c r="N5" s="5">
        <v>575.9</v>
      </c>
      <c r="O5" s="5">
        <f t="shared" si="1"/>
        <v>29.578919951380449</v>
      </c>
      <c r="P5" s="5">
        <v>19</v>
      </c>
      <c r="Q5" s="5">
        <f t="shared" si="2"/>
        <v>33.25</v>
      </c>
      <c r="R5" s="5">
        <f t="shared" si="3"/>
        <v>84.934183109275182</v>
      </c>
      <c r="S5" s="5"/>
      <c r="T5" s="5">
        <v>84.934183109275182</v>
      </c>
      <c r="U5" s="5">
        <v>100</v>
      </c>
      <c r="V5" s="5" t="s">
        <v>1618</v>
      </c>
      <c r="W5" s="5" t="s">
        <v>810</v>
      </c>
      <c r="X5" s="5" t="s">
        <v>805</v>
      </c>
      <c r="Y5" s="5" t="s">
        <v>735</v>
      </c>
    </row>
    <row r="6" spans="1:25" s="7" customFormat="1">
      <c r="A6" s="5">
        <v>5</v>
      </c>
      <c r="B6" s="5" t="s">
        <v>519</v>
      </c>
      <c r="C6" s="5" t="s">
        <v>520</v>
      </c>
      <c r="D6" s="5" t="s">
        <v>530</v>
      </c>
      <c r="E6" s="5" t="s">
        <v>1631</v>
      </c>
      <c r="F6" s="5" t="s">
        <v>1631</v>
      </c>
      <c r="G6" s="5" t="s">
        <v>14</v>
      </c>
      <c r="H6" s="4" t="s">
        <v>531</v>
      </c>
      <c r="I6" s="5">
        <v>11</v>
      </c>
      <c r="J6" s="5">
        <v>11</v>
      </c>
      <c r="K6" s="5">
        <v>52</v>
      </c>
      <c r="L6" s="5">
        <f t="shared" si="0"/>
        <v>27.368421052631579</v>
      </c>
      <c r="M6" s="5" t="s">
        <v>1521</v>
      </c>
      <c r="N6" s="5">
        <v>613.79999999999995</v>
      </c>
      <c r="O6" s="5">
        <f t="shared" si="1"/>
        <v>27.752525252525256</v>
      </c>
      <c r="P6" s="5">
        <v>16.7</v>
      </c>
      <c r="Q6" s="5">
        <f t="shared" si="2"/>
        <v>29.225000000000001</v>
      </c>
      <c r="R6" s="5">
        <f t="shared" si="3"/>
        <v>84.345946305156843</v>
      </c>
      <c r="S6" s="5"/>
      <c r="T6" s="5">
        <v>84.345946305156843</v>
      </c>
      <c r="U6" s="5">
        <v>100</v>
      </c>
      <c r="V6" s="5" t="s">
        <v>1618</v>
      </c>
      <c r="W6" s="5" t="s">
        <v>523</v>
      </c>
      <c r="X6" s="5" t="s">
        <v>520</v>
      </c>
      <c r="Y6" s="5" t="s">
        <v>519</v>
      </c>
    </row>
    <row r="7" spans="1:25" s="7" customFormat="1">
      <c r="A7" s="5">
        <v>6</v>
      </c>
      <c r="B7" s="5" t="s">
        <v>519</v>
      </c>
      <c r="C7" s="5" t="s">
        <v>698</v>
      </c>
      <c r="D7" s="5" t="s">
        <v>708</v>
      </c>
      <c r="E7" s="5" t="s">
        <v>1627</v>
      </c>
      <c r="F7" s="5" t="s">
        <v>1632</v>
      </c>
      <c r="G7" s="5" t="s">
        <v>14</v>
      </c>
      <c r="H7" s="4" t="s">
        <v>709</v>
      </c>
      <c r="I7" s="5">
        <v>9</v>
      </c>
      <c r="J7" s="5">
        <v>9</v>
      </c>
      <c r="K7" s="5">
        <v>34.5</v>
      </c>
      <c r="L7" s="5">
        <f t="shared" si="0"/>
        <v>18.157894736842106</v>
      </c>
      <c r="M7" s="5" t="s">
        <v>1535</v>
      </c>
      <c r="N7" s="5">
        <v>550.1</v>
      </c>
      <c r="O7" s="5">
        <f t="shared" si="1"/>
        <v>30.966187965824393</v>
      </c>
      <c r="P7" s="5">
        <v>19.899999999999999</v>
      </c>
      <c r="Q7" s="5">
        <f t="shared" si="2"/>
        <v>34.825000000000003</v>
      </c>
      <c r="R7" s="5">
        <f t="shared" si="3"/>
        <v>83.949082702666502</v>
      </c>
      <c r="S7" s="5"/>
      <c r="T7" s="5">
        <v>83.949082702666502</v>
      </c>
      <c r="U7" s="5">
        <v>100</v>
      </c>
      <c r="V7" s="5" t="s">
        <v>1618</v>
      </c>
      <c r="W7" s="5" t="s">
        <v>701</v>
      </c>
      <c r="X7" s="5" t="s">
        <v>702</v>
      </c>
      <c r="Y7" s="5" t="s">
        <v>519</v>
      </c>
    </row>
    <row r="8" spans="1:25" s="7" customFormat="1">
      <c r="A8" s="5">
        <v>7</v>
      </c>
      <c r="B8" s="5" t="s">
        <v>11</v>
      </c>
      <c r="C8" s="5" t="s">
        <v>98</v>
      </c>
      <c r="D8" s="5" t="s">
        <v>108</v>
      </c>
      <c r="E8" s="5" t="s">
        <v>1624</v>
      </c>
      <c r="F8" s="5" t="s">
        <v>1634</v>
      </c>
      <c r="G8" s="5" t="s">
        <v>14</v>
      </c>
      <c r="H8" s="4" t="s">
        <v>109</v>
      </c>
      <c r="I8" s="5">
        <v>10</v>
      </c>
      <c r="J8" s="5">
        <v>10</v>
      </c>
      <c r="K8" s="5">
        <v>35</v>
      </c>
      <c r="L8" s="5">
        <f t="shared" si="0"/>
        <v>18.421052631578949</v>
      </c>
      <c r="M8" s="5" t="s">
        <v>1500</v>
      </c>
      <c r="N8" s="5">
        <v>547.70000000000005</v>
      </c>
      <c r="O8" s="5">
        <f t="shared" si="1"/>
        <v>31.101880591564722</v>
      </c>
      <c r="P8" s="5">
        <v>19.600000000000001</v>
      </c>
      <c r="Q8" s="5">
        <f t="shared" si="2"/>
        <v>34.299999999999997</v>
      </c>
      <c r="R8" s="5">
        <f t="shared" si="3"/>
        <v>83.822933223143664</v>
      </c>
      <c r="S8" s="5"/>
      <c r="T8" s="5">
        <v>83.822933223143664</v>
      </c>
      <c r="U8" s="5">
        <v>100</v>
      </c>
      <c r="V8" s="5" t="s">
        <v>1619</v>
      </c>
      <c r="W8" s="5" t="s">
        <v>101</v>
      </c>
      <c r="X8" s="5" t="s">
        <v>102</v>
      </c>
      <c r="Y8" s="5" t="s">
        <v>11</v>
      </c>
    </row>
    <row r="9" spans="1:25" s="7" customFormat="1">
      <c r="A9" s="5">
        <v>8</v>
      </c>
      <c r="B9" s="5" t="s">
        <v>519</v>
      </c>
      <c r="C9" s="5" t="s">
        <v>728</v>
      </c>
      <c r="D9" s="5" t="s">
        <v>733</v>
      </c>
      <c r="E9" s="5" t="s">
        <v>1624</v>
      </c>
      <c r="F9" s="5" t="s">
        <v>1627</v>
      </c>
      <c r="G9" s="5" t="s">
        <v>14</v>
      </c>
      <c r="H9" s="4" t="s">
        <v>734</v>
      </c>
      <c r="I9" s="5">
        <v>10</v>
      </c>
      <c r="J9" s="5">
        <v>10</v>
      </c>
      <c r="K9" s="5">
        <v>36</v>
      </c>
      <c r="L9" s="5">
        <f t="shared" si="0"/>
        <v>18.94736842105263</v>
      </c>
      <c r="M9" s="5" t="s">
        <v>1532</v>
      </c>
      <c r="N9" s="5">
        <v>557</v>
      </c>
      <c r="O9" s="5">
        <f t="shared" si="1"/>
        <v>30.582585278276483</v>
      </c>
      <c r="P9" s="5">
        <v>19.5</v>
      </c>
      <c r="Q9" s="5">
        <f t="shared" si="2"/>
        <v>34.125</v>
      </c>
      <c r="R9" s="5">
        <f t="shared" si="3"/>
        <v>83.654953699329113</v>
      </c>
      <c r="S9" s="5"/>
      <c r="T9" s="5">
        <v>83.654953699329113</v>
      </c>
      <c r="U9" s="5">
        <v>100</v>
      </c>
      <c r="V9" s="5" t="s">
        <v>1619</v>
      </c>
      <c r="W9" s="5" t="s">
        <v>729</v>
      </c>
      <c r="X9" s="5" t="s">
        <v>730</v>
      </c>
      <c r="Y9" s="5" t="s">
        <v>519</v>
      </c>
    </row>
    <row r="10" spans="1:25" s="7" customFormat="1">
      <c r="A10" s="5">
        <v>9</v>
      </c>
      <c r="B10" s="5" t="s">
        <v>282</v>
      </c>
      <c r="C10" s="5" t="s">
        <v>323</v>
      </c>
      <c r="D10" s="5" t="s">
        <v>332</v>
      </c>
      <c r="E10" s="5" t="s">
        <v>1624</v>
      </c>
      <c r="F10" s="5" t="s">
        <v>1635</v>
      </c>
      <c r="G10" s="5" t="s">
        <v>14</v>
      </c>
      <c r="H10" s="4" t="s">
        <v>333</v>
      </c>
      <c r="I10" s="5">
        <v>9</v>
      </c>
      <c r="J10" s="5">
        <v>9</v>
      </c>
      <c r="K10" s="5">
        <v>29</v>
      </c>
      <c r="L10" s="5">
        <f t="shared" si="0"/>
        <v>15.263157894736842</v>
      </c>
      <c r="M10" s="5" t="s">
        <v>1461</v>
      </c>
      <c r="N10" s="5">
        <v>509.6</v>
      </c>
      <c r="O10" s="5">
        <f t="shared" si="1"/>
        <v>33.427197802197803</v>
      </c>
      <c r="P10" s="5">
        <v>19.3</v>
      </c>
      <c r="Q10" s="5">
        <f t="shared" si="2"/>
        <v>33.774999999999999</v>
      </c>
      <c r="R10" s="5">
        <f t="shared" si="3"/>
        <v>82.465355696934637</v>
      </c>
      <c r="S10" s="5"/>
      <c r="T10" s="5">
        <v>82.465355696934637</v>
      </c>
      <c r="U10" s="5">
        <v>100</v>
      </c>
      <c r="V10" s="5" t="s">
        <v>1619</v>
      </c>
      <c r="W10" s="5" t="s">
        <v>326</v>
      </c>
      <c r="X10" s="5" t="s">
        <v>327</v>
      </c>
      <c r="Y10" s="5" t="s">
        <v>282</v>
      </c>
    </row>
    <row r="11" spans="1:25" s="7" customFormat="1">
      <c r="A11" s="5">
        <v>10</v>
      </c>
      <c r="B11" s="5" t="s">
        <v>185</v>
      </c>
      <c r="C11" s="5" t="s">
        <v>234</v>
      </c>
      <c r="D11" s="5" t="s">
        <v>142</v>
      </c>
      <c r="E11" s="5" t="s">
        <v>1624</v>
      </c>
      <c r="F11" s="5" t="s">
        <v>1633</v>
      </c>
      <c r="G11" s="5" t="s">
        <v>14</v>
      </c>
      <c r="H11" s="4" t="s">
        <v>245</v>
      </c>
      <c r="I11" s="5">
        <v>11</v>
      </c>
      <c r="J11" s="5">
        <v>11</v>
      </c>
      <c r="K11" s="5">
        <v>39</v>
      </c>
      <c r="L11" s="5">
        <f t="shared" si="0"/>
        <v>20.526315789473685</v>
      </c>
      <c r="M11" s="5" t="s">
        <v>1347</v>
      </c>
      <c r="N11" s="5">
        <v>577.6</v>
      </c>
      <c r="O11" s="5">
        <f t="shared" si="1"/>
        <v>29.491862880886426</v>
      </c>
      <c r="P11" s="5">
        <v>18.399999999999999</v>
      </c>
      <c r="Q11" s="5">
        <f t="shared" si="2"/>
        <v>32.200000000000003</v>
      </c>
      <c r="R11" s="5">
        <f t="shared" si="3"/>
        <v>82.218178670360118</v>
      </c>
      <c r="S11" s="5"/>
      <c r="T11" s="5">
        <v>82.218178670360118</v>
      </c>
      <c r="U11" s="5">
        <v>100</v>
      </c>
      <c r="V11" s="5" t="s">
        <v>1619</v>
      </c>
      <c r="W11" s="5" t="s">
        <v>244</v>
      </c>
      <c r="X11" s="5" t="s">
        <v>238</v>
      </c>
      <c r="Y11" s="5" t="s">
        <v>185</v>
      </c>
    </row>
    <row r="12" spans="1:25" s="7" customFormat="1">
      <c r="A12" s="5">
        <v>11</v>
      </c>
      <c r="B12" s="5" t="s">
        <v>519</v>
      </c>
      <c r="C12" s="5" t="s">
        <v>672</v>
      </c>
      <c r="D12" s="5" t="s">
        <v>683</v>
      </c>
      <c r="E12" s="5" t="s">
        <v>1630</v>
      </c>
      <c r="F12" s="5" t="s">
        <v>1632</v>
      </c>
      <c r="G12" s="5" t="s">
        <v>14</v>
      </c>
      <c r="H12" s="4" t="s">
        <v>684</v>
      </c>
      <c r="I12" s="5">
        <v>10</v>
      </c>
      <c r="J12" s="5">
        <v>10</v>
      </c>
      <c r="K12" s="5">
        <v>32</v>
      </c>
      <c r="L12" s="5">
        <f t="shared" si="0"/>
        <v>16.842105263157894</v>
      </c>
      <c r="M12" s="5" t="s">
        <v>1531</v>
      </c>
      <c r="N12" s="5">
        <v>556.79999999999995</v>
      </c>
      <c r="O12" s="5">
        <f t="shared" si="1"/>
        <v>30.593570402298852</v>
      </c>
      <c r="P12" s="5">
        <v>19.7</v>
      </c>
      <c r="Q12" s="5">
        <f t="shared" si="2"/>
        <v>34.475000000000001</v>
      </c>
      <c r="R12" s="5">
        <f t="shared" si="3"/>
        <v>81.91067566545675</v>
      </c>
      <c r="S12" s="5"/>
      <c r="T12" s="5">
        <v>81.91067566545675</v>
      </c>
      <c r="U12" s="5">
        <v>100</v>
      </c>
      <c r="V12" s="5" t="s">
        <v>1619</v>
      </c>
      <c r="W12" s="5" t="s">
        <v>680</v>
      </c>
      <c r="X12" s="5" t="s">
        <v>675</v>
      </c>
      <c r="Y12" s="5" t="s">
        <v>519</v>
      </c>
    </row>
    <row r="13" spans="1:25" s="7" customFormat="1">
      <c r="A13" s="5">
        <v>12</v>
      </c>
      <c r="B13" s="5" t="s">
        <v>977</v>
      </c>
      <c r="C13" s="5" t="s">
        <v>1144</v>
      </c>
      <c r="D13" s="5" t="s">
        <v>1154</v>
      </c>
      <c r="E13" s="5" t="s">
        <v>1623</v>
      </c>
      <c r="F13" s="5" t="s">
        <v>1637</v>
      </c>
      <c r="G13" s="5" t="s">
        <v>14</v>
      </c>
      <c r="H13" s="4" t="s">
        <v>1155</v>
      </c>
      <c r="I13" s="5">
        <v>10</v>
      </c>
      <c r="J13" s="5">
        <v>10</v>
      </c>
      <c r="K13" s="5">
        <v>44.5</v>
      </c>
      <c r="L13" s="5">
        <f t="shared" si="0"/>
        <v>23.421052631578949</v>
      </c>
      <c r="M13" s="5" t="s">
        <v>1565</v>
      </c>
      <c r="N13" s="5">
        <v>554.9</v>
      </c>
      <c r="O13" s="5">
        <f t="shared" si="1"/>
        <v>30.69832402234637</v>
      </c>
      <c r="P13" s="5">
        <v>15.6</v>
      </c>
      <c r="Q13" s="5">
        <f t="shared" si="2"/>
        <v>27.3</v>
      </c>
      <c r="R13" s="5">
        <f t="shared" si="3"/>
        <v>81.419376653925312</v>
      </c>
      <c r="S13" s="5"/>
      <c r="T13" s="5">
        <v>81.419376653925312</v>
      </c>
      <c r="U13" s="5">
        <v>100</v>
      </c>
      <c r="V13" s="5" t="s">
        <v>1619</v>
      </c>
      <c r="W13" s="5" t="s">
        <v>1156</v>
      </c>
      <c r="X13" s="5" t="s">
        <v>1148</v>
      </c>
      <c r="Y13" s="5" t="s">
        <v>977</v>
      </c>
    </row>
    <row r="14" spans="1:25" s="7" customFormat="1">
      <c r="A14" s="5">
        <v>13</v>
      </c>
      <c r="B14" s="5" t="s">
        <v>519</v>
      </c>
      <c r="C14" s="5" t="s">
        <v>620</v>
      </c>
      <c r="D14" s="5" t="s">
        <v>632</v>
      </c>
      <c r="E14" s="5" t="s">
        <v>1623</v>
      </c>
      <c r="F14" s="5" t="s">
        <v>1635</v>
      </c>
      <c r="G14" s="5" t="s">
        <v>14</v>
      </c>
      <c r="H14" s="4" t="s">
        <v>633</v>
      </c>
      <c r="I14" s="5">
        <v>10</v>
      </c>
      <c r="J14" s="5">
        <v>10</v>
      </c>
      <c r="K14" s="5">
        <v>34</v>
      </c>
      <c r="L14" s="5">
        <f t="shared" si="0"/>
        <v>17.894736842105264</v>
      </c>
      <c r="M14" s="5" t="s">
        <v>1528</v>
      </c>
      <c r="N14" s="5">
        <v>586.6</v>
      </c>
      <c r="O14" s="5">
        <f t="shared" si="1"/>
        <v>29.039379474940333</v>
      </c>
      <c r="P14" s="5">
        <v>19.7</v>
      </c>
      <c r="Q14" s="5">
        <f t="shared" si="2"/>
        <v>34.475000000000001</v>
      </c>
      <c r="R14" s="5">
        <f t="shared" si="3"/>
        <v>81.409116317045601</v>
      </c>
      <c r="S14" s="5"/>
      <c r="T14" s="5">
        <v>81.409116317045601</v>
      </c>
      <c r="U14" s="5">
        <v>100</v>
      </c>
      <c r="V14" s="5" t="s">
        <v>1619</v>
      </c>
      <c r="W14" s="5" t="s">
        <v>623</v>
      </c>
      <c r="X14" s="5" t="s">
        <v>624</v>
      </c>
      <c r="Y14" s="5" t="s">
        <v>519</v>
      </c>
    </row>
    <row r="15" spans="1:25" s="7" customFormat="1">
      <c r="A15" s="5">
        <v>14</v>
      </c>
      <c r="B15" s="5" t="s">
        <v>519</v>
      </c>
      <c r="C15" s="5" t="s">
        <v>642</v>
      </c>
      <c r="D15" s="5" t="s">
        <v>662</v>
      </c>
      <c r="E15" s="5" t="s">
        <v>1637</v>
      </c>
      <c r="F15" s="5" t="s">
        <v>1643</v>
      </c>
      <c r="G15" s="5" t="s">
        <v>14</v>
      </c>
      <c r="H15" s="4" t="s">
        <v>656</v>
      </c>
      <c r="I15" s="5">
        <v>11</v>
      </c>
      <c r="J15" s="5">
        <v>11</v>
      </c>
      <c r="K15" s="5">
        <v>36.5</v>
      </c>
      <c r="L15" s="5">
        <f t="shared" si="0"/>
        <v>19.210526315789473</v>
      </c>
      <c r="M15" s="5" t="s">
        <v>1525</v>
      </c>
      <c r="N15" s="5">
        <v>574.9</v>
      </c>
      <c r="O15" s="5">
        <f t="shared" si="1"/>
        <v>29.630370499217257</v>
      </c>
      <c r="P15" s="5">
        <v>18.5</v>
      </c>
      <c r="Q15" s="5">
        <f t="shared" si="2"/>
        <v>32.375</v>
      </c>
      <c r="R15" s="5">
        <f t="shared" si="3"/>
        <v>81.21589681500673</v>
      </c>
      <c r="S15" s="5"/>
      <c r="T15" s="5">
        <v>81.21589681500673</v>
      </c>
      <c r="U15" s="5">
        <v>100</v>
      </c>
      <c r="V15" s="5" t="s">
        <v>1619</v>
      </c>
      <c r="W15" s="5" t="s">
        <v>661</v>
      </c>
      <c r="X15" s="5" t="s">
        <v>651</v>
      </c>
      <c r="Y15" s="5" t="s">
        <v>519</v>
      </c>
    </row>
    <row r="16" spans="1:25" s="7" customFormat="1">
      <c r="A16" s="5">
        <v>15</v>
      </c>
      <c r="B16" s="5" t="s">
        <v>11</v>
      </c>
      <c r="C16" s="5" t="s">
        <v>113</v>
      </c>
      <c r="D16" s="5" t="s">
        <v>123</v>
      </c>
      <c r="E16" s="5" t="s">
        <v>1644</v>
      </c>
      <c r="F16" s="5" t="s">
        <v>1623</v>
      </c>
      <c r="G16" s="5" t="s">
        <v>14</v>
      </c>
      <c r="H16" s="4" t="s">
        <v>124</v>
      </c>
      <c r="I16" s="5">
        <v>9</v>
      </c>
      <c r="J16" s="5">
        <v>9</v>
      </c>
      <c r="K16" s="5">
        <v>35.5</v>
      </c>
      <c r="L16" s="5">
        <f t="shared" si="0"/>
        <v>18.684210526315791</v>
      </c>
      <c r="M16" s="5" t="s">
        <v>1506</v>
      </c>
      <c r="N16" s="5">
        <v>563.79999999999995</v>
      </c>
      <c r="O16" s="5">
        <f t="shared" si="1"/>
        <v>30.213728272437038</v>
      </c>
      <c r="P16" s="5">
        <v>18.3</v>
      </c>
      <c r="Q16" s="5">
        <f t="shared" si="2"/>
        <v>32.024999999999999</v>
      </c>
      <c r="R16" s="5">
        <f t="shared" si="3"/>
        <v>80.922938798752824</v>
      </c>
      <c r="S16" s="5"/>
      <c r="T16" s="5">
        <v>80.922938798752824</v>
      </c>
      <c r="U16" s="5">
        <v>100</v>
      </c>
      <c r="V16" s="5" t="s">
        <v>1619</v>
      </c>
      <c r="W16" s="5" t="s">
        <v>122</v>
      </c>
      <c r="X16" s="5" t="s">
        <v>117</v>
      </c>
      <c r="Y16" s="5" t="s">
        <v>11</v>
      </c>
    </row>
    <row r="17" spans="1:25" s="7" customFormat="1">
      <c r="A17" s="5">
        <v>16</v>
      </c>
      <c r="B17" s="5" t="s">
        <v>11</v>
      </c>
      <c r="C17" s="5" t="s">
        <v>49</v>
      </c>
      <c r="D17" s="5" t="s">
        <v>60</v>
      </c>
      <c r="E17" s="5" t="s">
        <v>1623</v>
      </c>
      <c r="F17" s="5" t="s">
        <v>1629</v>
      </c>
      <c r="G17" s="5" t="s">
        <v>14</v>
      </c>
      <c r="H17" s="4" t="s">
        <v>61</v>
      </c>
      <c r="I17" s="5">
        <v>10</v>
      </c>
      <c r="J17" s="5">
        <v>10</v>
      </c>
      <c r="K17" s="5">
        <v>30</v>
      </c>
      <c r="L17" s="5">
        <f t="shared" si="0"/>
        <v>15.789473684210526</v>
      </c>
      <c r="M17" s="5" t="s">
        <v>1499</v>
      </c>
      <c r="N17" s="5">
        <v>547.79999999999995</v>
      </c>
      <c r="O17" s="5">
        <f t="shared" si="1"/>
        <v>31.096202993793359</v>
      </c>
      <c r="P17" s="5">
        <v>19.399999999999999</v>
      </c>
      <c r="Q17" s="5">
        <f t="shared" si="2"/>
        <v>33.950000000000003</v>
      </c>
      <c r="R17" s="5">
        <f t="shared" si="3"/>
        <v>80.835676678003892</v>
      </c>
      <c r="S17" s="5"/>
      <c r="T17" s="5">
        <v>80.835676678003892</v>
      </c>
      <c r="U17" s="5">
        <v>100</v>
      </c>
      <c r="V17" s="5" t="s">
        <v>1619</v>
      </c>
      <c r="W17" s="5" t="s">
        <v>52</v>
      </c>
      <c r="X17" s="5" t="s">
        <v>53</v>
      </c>
      <c r="Y17" s="5" t="s">
        <v>11</v>
      </c>
    </row>
    <row r="18" spans="1:25" s="7" customFormat="1">
      <c r="A18" s="5">
        <v>17</v>
      </c>
      <c r="B18" s="5" t="s">
        <v>11</v>
      </c>
      <c r="C18" s="5" t="s">
        <v>113</v>
      </c>
      <c r="D18" s="5" t="s">
        <v>127</v>
      </c>
      <c r="E18" s="5" t="s">
        <v>1623</v>
      </c>
      <c r="F18" s="5" t="s">
        <v>1633</v>
      </c>
      <c r="G18" s="5" t="s">
        <v>14</v>
      </c>
      <c r="H18" s="4" t="s">
        <v>128</v>
      </c>
      <c r="I18" s="5">
        <v>10</v>
      </c>
      <c r="J18" s="5">
        <v>10</v>
      </c>
      <c r="K18" s="5">
        <v>32</v>
      </c>
      <c r="L18" s="5">
        <f t="shared" si="0"/>
        <v>16.842105263157894</v>
      </c>
      <c r="M18" s="5" t="s">
        <v>1295</v>
      </c>
      <c r="N18" s="5">
        <v>516.1</v>
      </c>
      <c r="O18" s="5">
        <f t="shared" si="1"/>
        <v>33.006200348769617</v>
      </c>
      <c r="P18" s="5">
        <v>17.600000000000001</v>
      </c>
      <c r="Q18" s="5">
        <f t="shared" si="2"/>
        <v>30.8</v>
      </c>
      <c r="R18" s="5">
        <f t="shared" si="3"/>
        <v>80.648305611927512</v>
      </c>
      <c r="S18" s="5"/>
      <c r="T18" s="5">
        <v>80.648305611927512</v>
      </c>
      <c r="U18" s="5">
        <v>100</v>
      </c>
      <c r="V18" s="5" t="s">
        <v>1619</v>
      </c>
      <c r="W18" s="5" t="s">
        <v>116</v>
      </c>
      <c r="X18" s="5" t="s">
        <v>117</v>
      </c>
      <c r="Y18" s="5" t="s">
        <v>11</v>
      </c>
    </row>
    <row r="19" spans="1:25" s="7" customFormat="1">
      <c r="A19" s="5">
        <v>18</v>
      </c>
      <c r="B19" s="5" t="s">
        <v>519</v>
      </c>
      <c r="C19" s="5" t="s">
        <v>642</v>
      </c>
      <c r="D19" s="5" t="s">
        <v>654</v>
      </c>
      <c r="E19" s="5" t="s">
        <v>1629</v>
      </c>
      <c r="F19" s="5" t="s">
        <v>1623</v>
      </c>
      <c r="G19" s="5" t="s">
        <v>14</v>
      </c>
      <c r="H19" s="4" t="s">
        <v>111</v>
      </c>
      <c r="I19" s="5">
        <v>11</v>
      </c>
      <c r="J19" s="5">
        <v>11</v>
      </c>
      <c r="K19" s="5">
        <v>39</v>
      </c>
      <c r="L19" s="5">
        <f t="shared" si="0"/>
        <v>20.526315789473685</v>
      </c>
      <c r="M19" s="5" t="s">
        <v>1523</v>
      </c>
      <c r="N19" s="5">
        <v>565.5</v>
      </c>
      <c r="O19" s="5">
        <f t="shared" si="1"/>
        <v>30.122900088417328</v>
      </c>
      <c r="P19" s="5">
        <v>17.100000000000001</v>
      </c>
      <c r="Q19" s="5">
        <f t="shared" si="2"/>
        <v>29.925000000000001</v>
      </c>
      <c r="R19" s="5">
        <f t="shared" si="3"/>
        <v>80.574215877891007</v>
      </c>
      <c r="S19" s="5"/>
      <c r="T19" s="5">
        <v>80.574215877891007</v>
      </c>
      <c r="U19" s="5">
        <v>100</v>
      </c>
      <c r="V19" s="5" t="s">
        <v>1619</v>
      </c>
      <c r="W19" s="5" t="s">
        <v>645</v>
      </c>
      <c r="X19" s="5" t="s">
        <v>646</v>
      </c>
      <c r="Y19" s="5" t="s">
        <v>519</v>
      </c>
    </row>
    <row r="20" spans="1:25" s="7" customFormat="1">
      <c r="A20" s="5">
        <v>19</v>
      </c>
      <c r="B20" s="5" t="s">
        <v>735</v>
      </c>
      <c r="C20" s="5" t="s">
        <v>746</v>
      </c>
      <c r="D20" s="8" t="s">
        <v>1221</v>
      </c>
      <c r="E20" s="8" t="s">
        <v>1627</v>
      </c>
      <c r="F20" s="8" t="s">
        <v>1627</v>
      </c>
      <c r="G20" s="8" t="s">
        <v>14</v>
      </c>
      <c r="H20" s="8" t="s">
        <v>481</v>
      </c>
      <c r="I20" s="8">
        <v>9</v>
      </c>
      <c r="J20" s="8">
        <v>9</v>
      </c>
      <c r="K20" s="8">
        <v>45.5</v>
      </c>
      <c r="L20" s="5">
        <f t="shared" si="0"/>
        <v>23.94736842105263</v>
      </c>
      <c r="M20" s="8" t="s">
        <v>1431</v>
      </c>
      <c r="N20" s="8">
        <v>665</v>
      </c>
      <c r="O20" s="5">
        <f t="shared" si="1"/>
        <v>25.61578947368421</v>
      </c>
      <c r="P20" s="8">
        <v>17.7</v>
      </c>
      <c r="Q20" s="5">
        <f t="shared" si="2"/>
        <v>30.975000000000001</v>
      </c>
      <c r="R20" s="5">
        <f t="shared" si="3"/>
        <v>80.538157894736841</v>
      </c>
      <c r="S20" s="5"/>
      <c r="T20" s="5">
        <v>80.538157894736841</v>
      </c>
      <c r="U20" s="5">
        <v>100</v>
      </c>
      <c r="V20" s="5" t="s">
        <v>1619</v>
      </c>
      <c r="W20" s="8" t="s">
        <v>755</v>
      </c>
      <c r="X20" s="5"/>
      <c r="Y20" s="5"/>
    </row>
    <row r="21" spans="1:25" s="7" customFormat="1">
      <c r="A21" s="5">
        <v>20</v>
      </c>
      <c r="B21" s="5" t="s">
        <v>282</v>
      </c>
      <c r="C21" s="5" t="s">
        <v>323</v>
      </c>
      <c r="D21" s="5" t="s">
        <v>334</v>
      </c>
      <c r="E21" s="5" t="s">
        <v>1630</v>
      </c>
      <c r="F21" s="5" t="s">
        <v>1641</v>
      </c>
      <c r="G21" s="5" t="s">
        <v>14</v>
      </c>
      <c r="H21" s="4" t="s">
        <v>335</v>
      </c>
      <c r="I21" s="5">
        <v>9</v>
      </c>
      <c r="J21" s="5">
        <v>9</v>
      </c>
      <c r="K21" s="5">
        <v>27.5</v>
      </c>
      <c r="L21" s="5">
        <f t="shared" si="0"/>
        <v>14.473684210526315</v>
      </c>
      <c r="M21" s="5" t="s">
        <v>1463</v>
      </c>
      <c r="N21" s="5">
        <v>542.9</v>
      </c>
      <c r="O21" s="5">
        <f t="shared" si="1"/>
        <v>31.376864984343342</v>
      </c>
      <c r="P21" s="5">
        <v>19.7</v>
      </c>
      <c r="Q21" s="5">
        <f t="shared" si="2"/>
        <v>34.475000000000001</v>
      </c>
      <c r="R21" s="5">
        <f t="shared" si="3"/>
        <v>80.325549194869666</v>
      </c>
      <c r="S21" s="5"/>
      <c r="T21" s="5">
        <v>80.325549194869666</v>
      </c>
      <c r="U21" s="5">
        <v>100</v>
      </c>
      <c r="V21" s="5" t="s">
        <v>1619</v>
      </c>
      <c r="W21" s="5" t="s">
        <v>326</v>
      </c>
      <c r="X21" s="5" t="s">
        <v>327</v>
      </c>
      <c r="Y21" s="5" t="s">
        <v>282</v>
      </c>
    </row>
    <row r="22" spans="1:25" s="7" customFormat="1">
      <c r="A22" s="5">
        <v>21</v>
      </c>
      <c r="B22" s="5" t="s">
        <v>185</v>
      </c>
      <c r="C22" s="5" t="s">
        <v>246</v>
      </c>
      <c r="D22" s="5" t="s">
        <v>256</v>
      </c>
      <c r="E22" s="5" t="s">
        <v>1625</v>
      </c>
      <c r="F22" s="5" t="s">
        <v>1624</v>
      </c>
      <c r="G22" s="5" t="s">
        <v>14</v>
      </c>
      <c r="H22" s="4" t="s">
        <v>257</v>
      </c>
      <c r="I22" s="5">
        <v>9</v>
      </c>
      <c r="J22" s="5">
        <v>9</v>
      </c>
      <c r="K22" s="5">
        <v>37</v>
      </c>
      <c r="L22" s="5">
        <f t="shared" si="0"/>
        <v>19.473684210526315</v>
      </c>
      <c r="M22" s="5" t="s">
        <v>1413</v>
      </c>
      <c r="N22" s="5">
        <v>526.4</v>
      </c>
      <c r="O22" s="5">
        <f t="shared" si="1"/>
        <v>32.360372340425535</v>
      </c>
      <c r="P22" s="5">
        <v>16.100000000000001</v>
      </c>
      <c r="Q22" s="5">
        <f t="shared" si="2"/>
        <v>28.175000000000001</v>
      </c>
      <c r="R22" s="5">
        <f t="shared" si="3"/>
        <v>80.009056550951854</v>
      </c>
      <c r="S22" s="5"/>
      <c r="T22" s="5">
        <v>80.009056550951854</v>
      </c>
      <c r="U22" s="5">
        <v>100</v>
      </c>
      <c r="V22" s="5" t="s">
        <v>1619</v>
      </c>
      <c r="W22" s="5" t="s">
        <v>255</v>
      </c>
      <c r="X22" s="5" t="s">
        <v>250</v>
      </c>
      <c r="Y22" s="5" t="s">
        <v>185</v>
      </c>
    </row>
    <row r="23" spans="1:25" s="7" customFormat="1">
      <c r="A23" s="5">
        <v>22</v>
      </c>
      <c r="B23" s="5" t="s">
        <v>735</v>
      </c>
      <c r="C23" s="5" t="s">
        <v>937</v>
      </c>
      <c r="D23" s="5" t="s">
        <v>943</v>
      </c>
      <c r="E23" s="5" t="s">
        <v>1623</v>
      </c>
      <c r="F23" s="5" t="s">
        <v>1629</v>
      </c>
      <c r="G23" s="5" t="s">
        <v>14</v>
      </c>
      <c r="H23" s="4" t="s">
        <v>944</v>
      </c>
      <c r="I23" s="5">
        <v>9</v>
      </c>
      <c r="J23" s="5">
        <v>9</v>
      </c>
      <c r="K23" s="5">
        <v>26.5</v>
      </c>
      <c r="L23" s="5">
        <f t="shared" si="0"/>
        <v>13.947368421052632</v>
      </c>
      <c r="M23" s="5" t="s">
        <v>1441</v>
      </c>
      <c r="N23" s="5">
        <v>525.6</v>
      </c>
      <c r="O23" s="5">
        <f t="shared" si="1"/>
        <v>32.409627092846272</v>
      </c>
      <c r="P23" s="5">
        <v>19</v>
      </c>
      <c r="Q23" s="5">
        <f t="shared" si="2"/>
        <v>33.25</v>
      </c>
      <c r="R23" s="5">
        <f t="shared" si="3"/>
        <v>79.606995513898909</v>
      </c>
      <c r="S23" s="5"/>
      <c r="T23" s="5">
        <v>79.606995513898909</v>
      </c>
      <c r="U23" s="5">
        <v>100</v>
      </c>
      <c r="V23" s="5" t="s">
        <v>1619</v>
      </c>
      <c r="W23" s="5" t="s">
        <v>939</v>
      </c>
      <c r="X23" s="5" t="s">
        <v>940</v>
      </c>
      <c r="Y23" s="5" t="s">
        <v>735</v>
      </c>
    </row>
    <row r="24" spans="1:25" s="7" customFormat="1">
      <c r="A24" s="5">
        <v>23</v>
      </c>
      <c r="B24" s="5" t="s">
        <v>735</v>
      </c>
      <c r="C24" s="5" t="s">
        <v>908</v>
      </c>
      <c r="D24" s="5" t="s">
        <v>918</v>
      </c>
      <c r="E24" s="5" t="s">
        <v>1623</v>
      </c>
      <c r="F24" s="5" t="s">
        <v>1627</v>
      </c>
      <c r="G24" s="5" t="s">
        <v>14</v>
      </c>
      <c r="H24" s="4" t="s">
        <v>919</v>
      </c>
      <c r="I24" s="5">
        <v>10</v>
      </c>
      <c r="J24" s="5">
        <v>10</v>
      </c>
      <c r="K24" s="5">
        <v>35.5</v>
      </c>
      <c r="L24" s="5">
        <f t="shared" si="0"/>
        <v>18.684210526315791</v>
      </c>
      <c r="M24" s="5" t="s">
        <v>1432</v>
      </c>
      <c r="N24" s="5">
        <v>505.8</v>
      </c>
      <c r="O24" s="5">
        <f t="shared" si="1"/>
        <v>33.6783313562673</v>
      </c>
      <c r="P24" s="5">
        <v>15.5</v>
      </c>
      <c r="Q24" s="5">
        <f t="shared" si="2"/>
        <v>27.125</v>
      </c>
      <c r="R24" s="5">
        <f t="shared" si="3"/>
        <v>79.487541882583088</v>
      </c>
      <c r="S24" s="5"/>
      <c r="T24" s="5">
        <v>79.487541882583088</v>
      </c>
      <c r="U24" s="5">
        <v>100</v>
      </c>
      <c r="V24" s="5" t="s">
        <v>1619</v>
      </c>
      <c r="W24" s="5" t="s">
        <v>920</v>
      </c>
      <c r="X24" s="5" t="s">
        <v>912</v>
      </c>
      <c r="Y24" s="5" t="s">
        <v>735</v>
      </c>
    </row>
    <row r="25" spans="1:25" s="7" customFormat="1">
      <c r="A25" s="5">
        <v>24</v>
      </c>
      <c r="B25" s="5" t="s">
        <v>735</v>
      </c>
      <c r="C25" s="5" t="s">
        <v>746</v>
      </c>
      <c r="D25" s="5" t="s">
        <v>759</v>
      </c>
      <c r="E25" s="5" t="s">
        <v>1630</v>
      </c>
      <c r="F25" s="5" t="s">
        <v>1634</v>
      </c>
      <c r="G25" s="5" t="s">
        <v>14</v>
      </c>
      <c r="H25" s="4" t="s">
        <v>760</v>
      </c>
      <c r="I25" s="5">
        <v>10</v>
      </c>
      <c r="J25" s="5">
        <v>10</v>
      </c>
      <c r="K25" s="5">
        <v>45.5</v>
      </c>
      <c r="L25" s="5">
        <f t="shared" si="0"/>
        <v>23.94736842105263</v>
      </c>
      <c r="M25" s="5" t="s">
        <v>1431</v>
      </c>
      <c r="N25" s="5">
        <v>665</v>
      </c>
      <c r="O25" s="5">
        <f t="shared" si="1"/>
        <v>25.61578947368421</v>
      </c>
      <c r="P25" s="5">
        <v>17</v>
      </c>
      <c r="Q25" s="5">
        <f t="shared" si="2"/>
        <v>29.75</v>
      </c>
      <c r="R25" s="5">
        <f t="shared" si="3"/>
        <v>79.313157894736833</v>
      </c>
      <c r="S25" s="5"/>
      <c r="T25" s="5">
        <v>79.313157894736833</v>
      </c>
      <c r="U25" s="5">
        <v>100</v>
      </c>
      <c r="V25" s="5" t="s">
        <v>1619</v>
      </c>
      <c r="W25" s="5" t="s">
        <v>761</v>
      </c>
      <c r="X25" s="5" t="s">
        <v>748</v>
      </c>
      <c r="Y25" s="5" t="s">
        <v>735</v>
      </c>
    </row>
    <row r="26" spans="1:25" s="7" customFormat="1">
      <c r="A26" s="5">
        <v>25</v>
      </c>
      <c r="B26" s="5" t="s">
        <v>519</v>
      </c>
      <c r="C26" s="5" t="s">
        <v>532</v>
      </c>
      <c r="D26" s="5" t="s">
        <v>541</v>
      </c>
      <c r="E26" s="5" t="s">
        <v>1639</v>
      </c>
      <c r="F26" s="5" t="s">
        <v>1640</v>
      </c>
      <c r="G26" s="5" t="s">
        <v>14</v>
      </c>
      <c r="H26" s="4" t="s">
        <v>542</v>
      </c>
      <c r="I26" s="5">
        <v>11</v>
      </c>
      <c r="J26" s="5">
        <v>11</v>
      </c>
      <c r="K26" s="5">
        <v>20.5</v>
      </c>
      <c r="L26" s="5">
        <f t="shared" si="0"/>
        <v>10.789473684210526</v>
      </c>
      <c r="M26" s="5" t="s">
        <v>1522</v>
      </c>
      <c r="N26" s="5">
        <v>512.9</v>
      </c>
      <c r="O26" s="5">
        <f t="shared" si="1"/>
        <v>33.212127120296358</v>
      </c>
      <c r="P26" s="5">
        <v>20</v>
      </c>
      <c r="Q26" s="5">
        <f t="shared" si="2"/>
        <v>35</v>
      </c>
      <c r="R26" s="5">
        <f t="shared" si="3"/>
        <v>79.001600804506893</v>
      </c>
      <c r="S26" s="5"/>
      <c r="T26" s="5">
        <v>79.001600804506893</v>
      </c>
      <c r="U26" s="5">
        <v>100</v>
      </c>
      <c r="V26" s="5" t="s">
        <v>1619</v>
      </c>
      <c r="W26" s="5" t="s">
        <v>535</v>
      </c>
      <c r="X26" s="5" t="s">
        <v>536</v>
      </c>
      <c r="Y26" s="5" t="s">
        <v>519</v>
      </c>
    </row>
    <row r="27" spans="1:25" s="7" customFormat="1">
      <c r="A27" s="5">
        <v>26</v>
      </c>
      <c r="B27" s="5" t="s">
        <v>735</v>
      </c>
      <c r="C27" s="5" t="s">
        <v>899</v>
      </c>
      <c r="D27" s="5" t="s">
        <v>907</v>
      </c>
      <c r="E27" s="5" t="s">
        <v>1623</v>
      </c>
      <c r="F27" s="5" t="s">
        <v>1624</v>
      </c>
      <c r="G27" s="5" t="s">
        <v>14</v>
      </c>
      <c r="H27" s="4" t="s">
        <v>564</v>
      </c>
      <c r="I27" s="5">
        <v>9</v>
      </c>
      <c r="J27" s="5">
        <v>9</v>
      </c>
      <c r="K27" s="5">
        <v>36</v>
      </c>
      <c r="L27" s="5">
        <f t="shared" si="0"/>
        <v>18.94736842105263</v>
      </c>
      <c r="M27" s="5" t="s">
        <v>1440</v>
      </c>
      <c r="N27" s="5">
        <v>559.9</v>
      </c>
      <c r="O27" s="5">
        <f t="shared" si="1"/>
        <v>30.424182889801752</v>
      </c>
      <c r="P27" s="5">
        <v>16.8</v>
      </c>
      <c r="Q27" s="5">
        <f t="shared" si="2"/>
        <v>29.4</v>
      </c>
      <c r="R27" s="5">
        <f t="shared" si="3"/>
        <v>78.771551310854392</v>
      </c>
      <c r="S27" s="5"/>
      <c r="T27" s="5">
        <v>78.771551310854392</v>
      </c>
      <c r="U27" s="5">
        <v>100</v>
      </c>
      <c r="V27" s="5" t="s">
        <v>1619</v>
      </c>
      <c r="W27" s="5" t="s">
        <v>900</v>
      </c>
      <c r="X27" s="5" t="s">
        <v>901</v>
      </c>
      <c r="Y27" s="5" t="s">
        <v>735</v>
      </c>
    </row>
    <row r="28" spans="1:25" s="7" customFormat="1">
      <c r="A28" s="5">
        <v>27</v>
      </c>
      <c r="B28" s="5" t="s">
        <v>11</v>
      </c>
      <c r="C28" s="5" t="s">
        <v>74</v>
      </c>
      <c r="D28" s="5" t="s">
        <v>85</v>
      </c>
      <c r="E28" s="5" t="s">
        <v>1634</v>
      </c>
      <c r="F28" s="5" t="s">
        <v>1634</v>
      </c>
      <c r="G28" s="5" t="s">
        <v>14</v>
      </c>
      <c r="H28" s="4" t="s">
        <v>86</v>
      </c>
      <c r="I28" s="5">
        <v>11</v>
      </c>
      <c r="J28" s="5">
        <v>11</v>
      </c>
      <c r="K28" s="5">
        <v>31</v>
      </c>
      <c r="L28" s="5">
        <f t="shared" si="0"/>
        <v>16.315789473684209</v>
      </c>
      <c r="M28" s="5" t="s">
        <v>1495</v>
      </c>
      <c r="N28" s="5">
        <v>530.29999999999995</v>
      </c>
      <c r="O28" s="5">
        <f t="shared" si="1"/>
        <v>32.122383556477466</v>
      </c>
      <c r="P28" s="5">
        <v>17.3</v>
      </c>
      <c r="Q28" s="5">
        <f t="shared" si="2"/>
        <v>30.274999999999999</v>
      </c>
      <c r="R28" s="5">
        <f t="shared" si="3"/>
        <v>78.71317303016167</v>
      </c>
      <c r="S28" s="5"/>
      <c r="T28" s="5">
        <v>78.71317303016167</v>
      </c>
      <c r="U28" s="5">
        <v>100</v>
      </c>
      <c r="V28" s="5" t="s">
        <v>1619</v>
      </c>
      <c r="W28" s="5" t="s">
        <v>77</v>
      </c>
      <c r="X28" s="5" t="s">
        <v>78</v>
      </c>
      <c r="Y28" s="5" t="s">
        <v>11</v>
      </c>
    </row>
    <row r="29" spans="1:25" s="7" customFormat="1">
      <c r="A29" s="5">
        <v>28</v>
      </c>
      <c r="B29" s="5" t="s">
        <v>735</v>
      </c>
      <c r="C29" s="5" t="s">
        <v>969</v>
      </c>
      <c r="D29" s="5" t="s">
        <v>973</v>
      </c>
      <c r="E29" s="5" t="s">
        <v>1630</v>
      </c>
      <c r="F29" s="5" t="s">
        <v>1632</v>
      </c>
      <c r="G29" s="5" t="s">
        <v>14</v>
      </c>
      <c r="H29" s="4">
        <v>37851</v>
      </c>
      <c r="I29" s="5">
        <v>11</v>
      </c>
      <c r="J29" s="5">
        <v>11</v>
      </c>
      <c r="K29" s="5">
        <v>39</v>
      </c>
      <c r="L29" s="5">
        <f t="shared" si="0"/>
        <v>20.526315789473685</v>
      </c>
      <c r="M29" s="5" t="s">
        <v>1429</v>
      </c>
      <c r="N29" s="5">
        <v>506.8</v>
      </c>
      <c r="O29" s="5">
        <f t="shared" si="1"/>
        <v>33.611878453038671</v>
      </c>
      <c r="P29" s="5">
        <v>13.8</v>
      </c>
      <c r="Q29" s="5">
        <f t="shared" si="2"/>
        <v>24.15</v>
      </c>
      <c r="R29" s="5">
        <f t="shared" si="3"/>
        <v>78.288194242512361</v>
      </c>
      <c r="S29" s="5"/>
      <c r="T29" s="5">
        <v>78.288194242512361</v>
      </c>
      <c r="U29" s="5">
        <v>100</v>
      </c>
      <c r="V29" s="5" t="s">
        <v>1619</v>
      </c>
      <c r="W29" s="5" t="s">
        <v>975</v>
      </c>
      <c r="X29" s="5" t="s">
        <v>976</v>
      </c>
      <c r="Y29" s="5" t="s">
        <v>735</v>
      </c>
    </row>
    <row r="30" spans="1:25" s="7" customFormat="1">
      <c r="A30" s="5">
        <v>29</v>
      </c>
      <c r="B30" s="5" t="s">
        <v>519</v>
      </c>
      <c r="C30" s="5" t="s">
        <v>728</v>
      </c>
      <c r="D30" s="5" t="s">
        <v>732</v>
      </c>
      <c r="E30" s="5" t="s">
        <v>1635</v>
      </c>
      <c r="F30" s="5" t="s">
        <v>1632</v>
      </c>
      <c r="G30" s="5" t="s">
        <v>14</v>
      </c>
      <c r="H30" s="4" t="s">
        <v>481</v>
      </c>
      <c r="I30" s="5">
        <v>9</v>
      </c>
      <c r="J30" s="5">
        <v>9</v>
      </c>
      <c r="K30" s="5">
        <v>35</v>
      </c>
      <c r="L30" s="5">
        <f t="shared" si="0"/>
        <v>18.421052631578949</v>
      </c>
      <c r="M30" s="5" t="s">
        <v>1537</v>
      </c>
      <c r="N30" s="5">
        <v>553.29999999999995</v>
      </c>
      <c r="O30" s="5">
        <f t="shared" si="1"/>
        <v>30.787095608169171</v>
      </c>
      <c r="P30" s="5">
        <v>16.600000000000001</v>
      </c>
      <c r="Q30" s="5">
        <f t="shared" si="2"/>
        <v>29.05</v>
      </c>
      <c r="R30" s="5">
        <f t="shared" si="3"/>
        <v>78.258148239748124</v>
      </c>
      <c r="S30" s="5"/>
      <c r="T30" s="5">
        <v>78.258148239748124</v>
      </c>
      <c r="U30" s="5">
        <v>100</v>
      </c>
      <c r="V30" s="5" t="s">
        <v>1619</v>
      </c>
      <c r="W30" s="5" t="s">
        <v>729</v>
      </c>
      <c r="X30" s="5" t="s">
        <v>730</v>
      </c>
      <c r="Y30" s="5" t="s">
        <v>519</v>
      </c>
    </row>
    <row r="31" spans="1:25" s="7" customFormat="1">
      <c r="A31" s="5">
        <v>30</v>
      </c>
      <c r="B31" s="5" t="s">
        <v>185</v>
      </c>
      <c r="C31" s="5" t="s">
        <v>258</v>
      </c>
      <c r="D31" s="5" t="s">
        <v>260</v>
      </c>
      <c r="E31" s="5" t="s">
        <v>1630</v>
      </c>
      <c r="F31" s="5" t="s">
        <v>1640</v>
      </c>
      <c r="G31" s="5" t="s">
        <v>14</v>
      </c>
      <c r="H31" s="4" t="s">
        <v>261</v>
      </c>
      <c r="I31" s="5">
        <v>10</v>
      </c>
      <c r="J31" s="5">
        <v>10</v>
      </c>
      <c r="K31" s="5">
        <v>27</v>
      </c>
      <c r="L31" s="5">
        <f t="shared" si="0"/>
        <v>14.210526315789474</v>
      </c>
      <c r="M31" s="5" t="s">
        <v>1416</v>
      </c>
      <c r="N31" s="5">
        <v>506.9</v>
      </c>
      <c r="O31" s="5">
        <f t="shared" si="1"/>
        <v>33.605247583349772</v>
      </c>
      <c r="P31" s="5">
        <v>17.3</v>
      </c>
      <c r="Q31" s="5">
        <f t="shared" si="2"/>
        <v>30.274999999999999</v>
      </c>
      <c r="R31" s="5">
        <f t="shared" si="3"/>
        <v>78.090773899139236</v>
      </c>
      <c r="S31" s="5"/>
      <c r="T31" s="5">
        <v>78.090773899139236</v>
      </c>
      <c r="U31" s="5">
        <v>100</v>
      </c>
      <c r="V31" s="5" t="s">
        <v>1619</v>
      </c>
      <c r="W31" s="5" t="s">
        <v>262</v>
      </c>
      <c r="X31" s="5" t="s">
        <v>259</v>
      </c>
      <c r="Y31" s="5" t="s">
        <v>185</v>
      </c>
    </row>
    <row r="32" spans="1:25" s="7" customFormat="1">
      <c r="A32" s="5">
        <v>31</v>
      </c>
      <c r="B32" s="5" t="s">
        <v>977</v>
      </c>
      <c r="C32" s="5" t="s">
        <v>1205</v>
      </c>
      <c r="D32" s="5" t="s">
        <v>1208</v>
      </c>
      <c r="E32" s="5" t="s">
        <v>1625</v>
      </c>
      <c r="F32" s="5" t="s">
        <v>1632</v>
      </c>
      <c r="G32" s="5" t="s">
        <v>14</v>
      </c>
      <c r="H32" s="4" t="s">
        <v>1209</v>
      </c>
      <c r="I32" s="5">
        <v>9</v>
      </c>
      <c r="J32" s="5">
        <v>9</v>
      </c>
      <c r="K32" s="5">
        <v>27.5</v>
      </c>
      <c r="L32" s="5">
        <f t="shared" si="0"/>
        <v>14.473684210526315</v>
      </c>
      <c r="M32" s="5" t="s">
        <v>1575</v>
      </c>
      <c r="N32" s="5">
        <v>563.4</v>
      </c>
      <c r="O32" s="5">
        <f t="shared" si="1"/>
        <v>30.235179268725595</v>
      </c>
      <c r="P32" s="5">
        <v>19</v>
      </c>
      <c r="Q32" s="5">
        <f t="shared" si="2"/>
        <v>33.25</v>
      </c>
      <c r="R32" s="5">
        <f t="shared" si="3"/>
        <v>77.958863479251903</v>
      </c>
      <c r="S32" s="5"/>
      <c r="T32" s="5">
        <v>77.958863479251903</v>
      </c>
      <c r="U32" s="5">
        <v>100</v>
      </c>
      <c r="V32" s="5" t="s">
        <v>1619</v>
      </c>
      <c r="W32" s="5" t="s">
        <v>1206</v>
      </c>
      <c r="X32" s="5" t="s">
        <v>1207</v>
      </c>
      <c r="Y32" s="5" t="s">
        <v>977</v>
      </c>
    </row>
    <row r="33" spans="1:25" s="7" customFormat="1">
      <c r="A33" s="5">
        <v>32</v>
      </c>
      <c r="B33" s="5" t="s">
        <v>282</v>
      </c>
      <c r="C33" s="5" t="s">
        <v>306</v>
      </c>
      <c r="D33" s="5" t="s">
        <v>311</v>
      </c>
      <c r="E33" s="5" t="s">
        <v>1636</v>
      </c>
      <c r="F33" s="5" t="s">
        <v>1641</v>
      </c>
      <c r="G33" s="5" t="s">
        <v>14</v>
      </c>
      <c r="H33" s="4" t="s">
        <v>312</v>
      </c>
      <c r="I33" s="5">
        <v>10</v>
      </c>
      <c r="J33" s="5">
        <v>10</v>
      </c>
      <c r="K33" s="5">
        <v>33</v>
      </c>
      <c r="L33" s="5">
        <f t="shared" si="0"/>
        <v>17.368421052631579</v>
      </c>
      <c r="M33" s="5" t="s">
        <v>1465</v>
      </c>
      <c r="N33" s="5">
        <v>597.9</v>
      </c>
      <c r="O33" s="5">
        <f t="shared" si="1"/>
        <v>28.490550259240678</v>
      </c>
      <c r="P33" s="5">
        <v>18.100000000000001</v>
      </c>
      <c r="Q33" s="5">
        <f t="shared" si="2"/>
        <v>31.675000000000001</v>
      </c>
      <c r="R33" s="5">
        <f t="shared" si="3"/>
        <v>77.53397131187225</v>
      </c>
      <c r="S33" s="5"/>
      <c r="T33" s="5">
        <v>77.53397131187225</v>
      </c>
      <c r="U33" s="5">
        <v>100</v>
      </c>
      <c r="V33" s="5" t="s">
        <v>1619</v>
      </c>
      <c r="W33" s="5" t="s">
        <v>308</v>
      </c>
      <c r="X33" s="5" t="s">
        <v>309</v>
      </c>
      <c r="Y33" s="5" t="s">
        <v>282</v>
      </c>
    </row>
    <row r="34" spans="1:25" s="7" customFormat="1">
      <c r="A34" s="5">
        <v>33</v>
      </c>
      <c r="B34" s="5" t="s">
        <v>11</v>
      </c>
      <c r="C34" s="5" t="s">
        <v>89</v>
      </c>
      <c r="D34" s="5" t="s">
        <v>94</v>
      </c>
      <c r="E34" s="5" t="s">
        <v>1623</v>
      </c>
      <c r="F34" s="5" t="s">
        <v>1635</v>
      </c>
      <c r="G34" s="5" t="s">
        <v>14</v>
      </c>
      <c r="H34" s="4" t="s">
        <v>95</v>
      </c>
      <c r="I34" s="5">
        <v>9</v>
      </c>
      <c r="J34" s="5">
        <v>9</v>
      </c>
      <c r="K34" s="5">
        <v>27.5</v>
      </c>
      <c r="L34" s="5">
        <f t="shared" ref="L34:L65" si="4">30*K34/57</f>
        <v>14.473684210526315</v>
      </c>
      <c r="M34" s="5" t="s">
        <v>1503</v>
      </c>
      <c r="N34" s="5">
        <v>570.29999999999995</v>
      </c>
      <c r="O34" s="5">
        <f t="shared" ref="O34:O65" si="5">35*486.7/N34</f>
        <v>29.869366999824656</v>
      </c>
      <c r="P34" s="5">
        <v>18.899999999999999</v>
      </c>
      <c r="Q34" s="5">
        <f t="shared" ref="Q34:Q65" si="6">35*P34/20</f>
        <v>33.075000000000003</v>
      </c>
      <c r="R34" s="5">
        <f t="shared" ref="R34:R65" si="7">L34+O34+Q34</f>
        <v>77.418051210350967</v>
      </c>
      <c r="S34" s="5"/>
      <c r="T34" s="5">
        <v>77.418051210350967</v>
      </c>
      <c r="U34" s="5">
        <v>100</v>
      </c>
      <c r="V34" s="5" t="s">
        <v>1619</v>
      </c>
      <c r="W34" s="5" t="s">
        <v>92</v>
      </c>
      <c r="X34" s="5" t="s">
        <v>93</v>
      </c>
      <c r="Y34" s="5" t="s">
        <v>11</v>
      </c>
    </row>
    <row r="35" spans="1:25" s="7" customFormat="1">
      <c r="A35" s="5">
        <v>34</v>
      </c>
      <c r="B35" s="5" t="s">
        <v>11</v>
      </c>
      <c r="C35" s="5" t="s">
        <v>113</v>
      </c>
      <c r="D35" s="5" t="s">
        <v>120</v>
      </c>
      <c r="E35" s="5" t="s">
        <v>1623</v>
      </c>
      <c r="F35" s="5" t="s">
        <v>1623</v>
      </c>
      <c r="G35" s="5" t="s">
        <v>14</v>
      </c>
      <c r="H35" s="4" t="s">
        <v>121</v>
      </c>
      <c r="I35" s="5">
        <v>9</v>
      </c>
      <c r="J35" s="5">
        <v>9</v>
      </c>
      <c r="K35" s="5">
        <v>36.5</v>
      </c>
      <c r="L35" s="5">
        <f t="shared" si="4"/>
        <v>19.210526315789473</v>
      </c>
      <c r="M35" s="5" t="s">
        <v>1505</v>
      </c>
      <c r="N35" s="5">
        <v>607.79999999999995</v>
      </c>
      <c r="O35" s="5">
        <f t="shared" si="5"/>
        <v>28.026488976637054</v>
      </c>
      <c r="P35" s="5">
        <v>17.100000000000001</v>
      </c>
      <c r="Q35" s="5">
        <f t="shared" si="6"/>
        <v>29.925000000000001</v>
      </c>
      <c r="R35" s="5">
        <f t="shared" si="7"/>
        <v>77.162015292426531</v>
      </c>
      <c r="S35" s="5"/>
      <c r="T35" s="5">
        <v>77.162015292426531</v>
      </c>
      <c r="U35" s="5">
        <v>100</v>
      </c>
      <c r="V35" s="5" t="s">
        <v>1620</v>
      </c>
      <c r="W35" s="5" t="s">
        <v>122</v>
      </c>
      <c r="X35" s="5" t="s">
        <v>117</v>
      </c>
      <c r="Y35" s="5" t="s">
        <v>11</v>
      </c>
    </row>
    <row r="36" spans="1:25" s="7" customFormat="1">
      <c r="A36" s="5">
        <v>35</v>
      </c>
      <c r="B36" s="5" t="s">
        <v>977</v>
      </c>
      <c r="C36" s="5" t="s">
        <v>1069</v>
      </c>
      <c r="D36" s="5" t="s">
        <v>772</v>
      </c>
      <c r="E36" s="5" t="s">
        <v>1630</v>
      </c>
      <c r="F36" s="5" t="s">
        <v>1623</v>
      </c>
      <c r="G36" s="5" t="s">
        <v>14</v>
      </c>
      <c r="H36" s="4" t="s">
        <v>1074</v>
      </c>
      <c r="I36" s="5">
        <v>9</v>
      </c>
      <c r="J36" s="5">
        <v>9</v>
      </c>
      <c r="K36" s="5">
        <v>36</v>
      </c>
      <c r="L36" s="5">
        <f t="shared" si="4"/>
        <v>18.94736842105263</v>
      </c>
      <c r="M36" s="5" t="s">
        <v>1572</v>
      </c>
      <c r="N36" s="5">
        <v>557.6</v>
      </c>
      <c r="O36" s="5">
        <f t="shared" si="5"/>
        <v>30.549677187948348</v>
      </c>
      <c r="P36" s="5">
        <v>15.7</v>
      </c>
      <c r="Q36" s="5">
        <f t="shared" si="6"/>
        <v>27.475000000000001</v>
      </c>
      <c r="R36" s="5">
        <f t="shared" si="7"/>
        <v>76.972045609000986</v>
      </c>
      <c r="S36" s="5"/>
      <c r="T36" s="5">
        <v>76.972045609000986</v>
      </c>
      <c r="U36" s="5">
        <v>100</v>
      </c>
      <c r="V36" s="5" t="s">
        <v>1620</v>
      </c>
      <c r="W36" s="5" t="s">
        <v>1070</v>
      </c>
      <c r="X36" s="5" t="s">
        <v>1071</v>
      </c>
      <c r="Y36" s="5" t="s">
        <v>977</v>
      </c>
    </row>
    <row r="37" spans="1:25" s="7" customFormat="1">
      <c r="A37" s="5">
        <v>36</v>
      </c>
      <c r="B37" s="5" t="s">
        <v>282</v>
      </c>
      <c r="C37" s="5" t="s">
        <v>323</v>
      </c>
      <c r="D37" s="5" t="s">
        <v>332</v>
      </c>
      <c r="E37" s="5" t="s">
        <v>1631</v>
      </c>
      <c r="F37" s="5" t="s">
        <v>1635</v>
      </c>
      <c r="G37" s="5" t="s">
        <v>14</v>
      </c>
      <c r="H37" s="4" t="s">
        <v>333</v>
      </c>
      <c r="I37" s="5">
        <v>9</v>
      </c>
      <c r="J37" s="5">
        <v>9</v>
      </c>
      <c r="K37" s="5">
        <v>22</v>
      </c>
      <c r="L37" s="5">
        <f t="shared" si="4"/>
        <v>11.578947368421053</v>
      </c>
      <c r="M37" s="5" t="s">
        <v>1462</v>
      </c>
      <c r="N37" s="5">
        <v>522.5</v>
      </c>
      <c r="O37" s="5">
        <f t="shared" si="5"/>
        <v>32.601913875598086</v>
      </c>
      <c r="P37" s="5">
        <v>18.7</v>
      </c>
      <c r="Q37" s="5">
        <f t="shared" si="6"/>
        <v>32.725000000000001</v>
      </c>
      <c r="R37" s="5">
        <f t="shared" si="7"/>
        <v>76.90586124401915</v>
      </c>
      <c r="S37" s="5"/>
      <c r="T37" s="5">
        <v>76.90586124401915</v>
      </c>
      <c r="U37" s="5">
        <v>100</v>
      </c>
      <c r="V37" s="5" t="s">
        <v>1620</v>
      </c>
      <c r="W37" s="5" t="s">
        <v>326</v>
      </c>
      <c r="X37" s="5" t="s">
        <v>327</v>
      </c>
      <c r="Y37" s="5" t="s">
        <v>282</v>
      </c>
    </row>
    <row r="38" spans="1:25" s="7" customFormat="1">
      <c r="A38" s="5">
        <v>37</v>
      </c>
      <c r="B38" s="5" t="s">
        <v>735</v>
      </c>
      <c r="C38" s="5" t="s">
        <v>881</v>
      </c>
      <c r="D38" s="5" t="s">
        <v>884</v>
      </c>
      <c r="E38" s="5" t="s">
        <v>1630</v>
      </c>
      <c r="F38" s="5" t="s">
        <v>1634</v>
      </c>
      <c r="G38" s="5" t="s">
        <v>14</v>
      </c>
      <c r="H38" s="4">
        <v>38292</v>
      </c>
      <c r="I38" s="5">
        <v>9</v>
      </c>
      <c r="J38" s="5">
        <v>9</v>
      </c>
      <c r="K38" s="5">
        <v>34</v>
      </c>
      <c r="L38" s="5">
        <f t="shared" si="4"/>
        <v>17.894736842105264</v>
      </c>
      <c r="M38" s="5" t="s">
        <v>1439</v>
      </c>
      <c r="N38" s="5">
        <v>604</v>
      </c>
      <c r="O38" s="5">
        <f t="shared" si="5"/>
        <v>28.202814569536425</v>
      </c>
      <c r="P38" s="5">
        <v>17.600000000000001</v>
      </c>
      <c r="Q38" s="5">
        <f t="shared" si="6"/>
        <v>30.8</v>
      </c>
      <c r="R38" s="5">
        <f t="shared" si="7"/>
        <v>76.897551411641686</v>
      </c>
      <c r="S38" s="5"/>
      <c r="T38" s="5">
        <v>76.897551411641686</v>
      </c>
      <c r="U38" s="5">
        <v>100</v>
      </c>
      <c r="V38" s="5" t="s">
        <v>1620</v>
      </c>
      <c r="W38" s="5" t="s">
        <v>882</v>
      </c>
      <c r="X38" s="5" t="s">
        <v>883</v>
      </c>
      <c r="Y38" s="5" t="s">
        <v>735</v>
      </c>
    </row>
    <row r="39" spans="1:25" s="7" customFormat="1">
      <c r="A39" s="5">
        <v>38</v>
      </c>
      <c r="B39" s="5" t="s">
        <v>735</v>
      </c>
      <c r="C39" s="5" t="s">
        <v>890</v>
      </c>
      <c r="D39" s="5" t="s">
        <v>1606</v>
      </c>
      <c r="E39" s="5" t="s">
        <v>1630</v>
      </c>
      <c r="F39" s="5" t="s">
        <v>1623</v>
      </c>
      <c r="G39" s="5" t="s">
        <v>14</v>
      </c>
      <c r="H39" s="4" t="s">
        <v>898</v>
      </c>
      <c r="I39" s="5">
        <v>11</v>
      </c>
      <c r="J39" s="5">
        <v>11</v>
      </c>
      <c r="K39" s="5">
        <v>20.5</v>
      </c>
      <c r="L39" s="5">
        <f t="shared" si="4"/>
        <v>10.789473684210526</v>
      </c>
      <c r="M39" s="5" t="s">
        <v>1409</v>
      </c>
      <c r="N39" s="5">
        <v>511.1</v>
      </c>
      <c r="O39" s="5">
        <f t="shared" si="5"/>
        <v>33.329094110741536</v>
      </c>
      <c r="P39" s="5">
        <v>18.3</v>
      </c>
      <c r="Q39" s="5">
        <f t="shared" si="6"/>
        <v>32.024999999999999</v>
      </c>
      <c r="R39" s="5">
        <f t="shared" si="7"/>
        <v>76.143567794952062</v>
      </c>
      <c r="S39" s="5"/>
      <c r="T39" s="5">
        <v>76.143567794952062</v>
      </c>
      <c r="U39" s="5">
        <v>100</v>
      </c>
      <c r="V39" s="5" t="s">
        <v>1620</v>
      </c>
      <c r="W39" s="5" t="s">
        <v>897</v>
      </c>
      <c r="X39" s="5" t="s">
        <v>894</v>
      </c>
      <c r="Y39" s="5" t="s">
        <v>735</v>
      </c>
    </row>
    <row r="40" spans="1:25" s="7" customFormat="1">
      <c r="A40" s="5">
        <v>39</v>
      </c>
      <c r="B40" s="5" t="s">
        <v>977</v>
      </c>
      <c r="C40" s="5" t="s">
        <v>1047</v>
      </c>
      <c r="D40" s="5" t="s">
        <v>1050</v>
      </c>
      <c r="E40" s="5" t="s">
        <v>1627</v>
      </c>
      <c r="F40" s="5" t="s">
        <v>1629</v>
      </c>
      <c r="G40" s="5" t="s">
        <v>14</v>
      </c>
      <c r="H40" s="4" t="s">
        <v>954</v>
      </c>
      <c r="I40" s="5">
        <v>11</v>
      </c>
      <c r="J40" s="5">
        <v>11</v>
      </c>
      <c r="K40" s="5">
        <v>32</v>
      </c>
      <c r="L40" s="5">
        <f t="shared" si="4"/>
        <v>16.842105263157894</v>
      </c>
      <c r="M40" s="5" t="s">
        <v>1346</v>
      </c>
      <c r="N40" s="5">
        <v>537.5</v>
      </c>
      <c r="O40" s="5">
        <f t="shared" si="5"/>
        <v>31.692093023255815</v>
      </c>
      <c r="P40" s="5">
        <v>15.5</v>
      </c>
      <c r="Q40" s="5">
        <f t="shared" si="6"/>
        <v>27.125</v>
      </c>
      <c r="R40" s="5">
        <f t="shared" si="7"/>
        <v>75.659198286413712</v>
      </c>
      <c r="S40" s="5"/>
      <c r="T40" s="5">
        <v>75.659198286413712</v>
      </c>
      <c r="U40" s="5">
        <v>100</v>
      </c>
      <c r="V40" s="5" t="s">
        <v>1620</v>
      </c>
      <c r="W40" s="5" t="s">
        <v>1048</v>
      </c>
      <c r="X40" s="5" t="s">
        <v>1049</v>
      </c>
      <c r="Y40" s="5" t="s">
        <v>977</v>
      </c>
    </row>
    <row r="41" spans="1:25" s="7" customFormat="1">
      <c r="A41" s="5">
        <v>40</v>
      </c>
      <c r="B41" s="5" t="s">
        <v>185</v>
      </c>
      <c r="C41" s="5" t="s">
        <v>263</v>
      </c>
      <c r="D41" s="5" t="s">
        <v>271</v>
      </c>
      <c r="E41" s="5" t="s">
        <v>1623</v>
      </c>
      <c r="F41" s="5" t="s">
        <v>1623</v>
      </c>
      <c r="G41" s="5" t="s">
        <v>14</v>
      </c>
      <c r="H41" s="4" t="s">
        <v>272</v>
      </c>
      <c r="I41" s="5">
        <v>10</v>
      </c>
      <c r="J41" s="5">
        <v>10</v>
      </c>
      <c r="K41" s="5">
        <v>36</v>
      </c>
      <c r="L41" s="5">
        <f t="shared" si="4"/>
        <v>18.94736842105263</v>
      </c>
      <c r="M41" s="5" t="s">
        <v>1417</v>
      </c>
      <c r="N41" s="5">
        <v>615.79999999999995</v>
      </c>
      <c r="O41" s="5">
        <f t="shared" si="5"/>
        <v>27.662390386489122</v>
      </c>
      <c r="P41" s="5">
        <v>16.399999999999999</v>
      </c>
      <c r="Q41" s="5">
        <f t="shared" si="6"/>
        <v>28.7</v>
      </c>
      <c r="R41" s="5">
        <f t="shared" si="7"/>
        <v>75.309758807541755</v>
      </c>
      <c r="S41" s="5"/>
      <c r="T41" s="5">
        <v>75.309758807541755</v>
      </c>
      <c r="U41" s="5">
        <v>100</v>
      </c>
      <c r="V41" s="5" t="s">
        <v>1620</v>
      </c>
      <c r="W41" s="5" t="s">
        <v>270</v>
      </c>
      <c r="X41" s="5" t="s">
        <v>267</v>
      </c>
      <c r="Y41" s="5" t="s">
        <v>185</v>
      </c>
    </row>
    <row r="42" spans="1:25" s="7" customFormat="1">
      <c r="A42" s="5">
        <v>41</v>
      </c>
      <c r="B42" s="5" t="s">
        <v>11</v>
      </c>
      <c r="C42" s="5" t="s">
        <v>74</v>
      </c>
      <c r="D42" s="5" t="s">
        <v>87</v>
      </c>
      <c r="E42" s="5" t="s">
        <v>1623</v>
      </c>
      <c r="F42" s="5" t="s">
        <v>1627</v>
      </c>
      <c r="G42" s="5" t="s">
        <v>14</v>
      </c>
      <c r="H42" s="4" t="s">
        <v>88</v>
      </c>
      <c r="I42" s="5">
        <v>11</v>
      </c>
      <c r="J42" s="5">
        <v>11</v>
      </c>
      <c r="K42" s="5">
        <v>20</v>
      </c>
      <c r="L42" s="5">
        <f t="shared" si="4"/>
        <v>10.526315789473685</v>
      </c>
      <c r="M42" s="5" t="s">
        <v>1481</v>
      </c>
      <c r="N42" s="5">
        <v>547.5</v>
      </c>
      <c r="O42" s="5">
        <f t="shared" si="5"/>
        <v>31.113242009132421</v>
      </c>
      <c r="P42" s="5">
        <v>19.100000000000001</v>
      </c>
      <c r="Q42" s="5">
        <f t="shared" si="6"/>
        <v>33.424999999999997</v>
      </c>
      <c r="R42" s="5">
        <f t="shared" si="7"/>
        <v>75.064557798606103</v>
      </c>
      <c r="S42" s="5"/>
      <c r="T42" s="5">
        <v>75.064557798606103</v>
      </c>
      <c r="U42" s="5">
        <v>100</v>
      </c>
      <c r="V42" s="5" t="s">
        <v>1620</v>
      </c>
      <c r="W42" s="5" t="s">
        <v>77</v>
      </c>
      <c r="X42" s="5" t="s">
        <v>78</v>
      </c>
      <c r="Y42" s="5" t="s">
        <v>11</v>
      </c>
    </row>
    <row r="43" spans="1:25" s="7" customFormat="1">
      <c r="A43" s="5">
        <v>42</v>
      </c>
      <c r="B43" s="5" t="s">
        <v>185</v>
      </c>
      <c r="C43" s="5" t="s">
        <v>234</v>
      </c>
      <c r="D43" s="5" t="s">
        <v>242</v>
      </c>
      <c r="E43" s="5" t="s">
        <v>1631</v>
      </c>
      <c r="F43" s="5" t="s">
        <v>1645</v>
      </c>
      <c r="G43" s="5" t="s">
        <v>14</v>
      </c>
      <c r="H43" s="4" t="s">
        <v>243</v>
      </c>
      <c r="I43" s="5">
        <v>10</v>
      </c>
      <c r="J43" s="5">
        <v>10</v>
      </c>
      <c r="K43" s="5">
        <v>27</v>
      </c>
      <c r="L43" s="5">
        <f t="shared" si="4"/>
        <v>14.210526315789474</v>
      </c>
      <c r="M43" s="5" t="s">
        <v>1415</v>
      </c>
      <c r="N43" s="5">
        <v>502.7</v>
      </c>
      <c r="O43" s="5">
        <f t="shared" si="5"/>
        <v>33.886015516212453</v>
      </c>
      <c r="P43" s="5">
        <v>15.4</v>
      </c>
      <c r="Q43" s="5">
        <f t="shared" si="6"/>
        <v>26.95</v>
      </c>
      <c r="R43" s="5">
        <f t="shared" si="7"/>
        <v>75.046541832001921</v>
      </c>
      <c r="S43" s="5"/>
      <c r="T43" s="5">
        <v>75.046541832001921</v>
      </c>
      <c r="U43" s="5">
        <v>100</v>
      </c>
      <c r="V43" s="5" t="s">
        <v>1620</v>
      </c>
      <c r="W43" s="5" t="s">
        <v>244</v>
      </c>
      <c r="X43" s="5" t="s">
        <v>238</v>
      </c>
      <c r="Y43" s="5" t="s">
        <v>185</v>
      </c>
    </row>
    <row r="44" spans="1:25" s="7" customFormat="1">
      <c r="A44" s="5">
        <v>43</v>
      </c>
      <c r="B44" s="5" t="s">
        <v>11</v>
      </c>
      <c r="C44" s="5" t="s">
        <v>145</v>
      </c>
      <c r="D44" s="5" t="s">
        <v>152</v>
      </c>
      <c r="E44" s="5" t="s">
        <v>1623</v>
      </c>
      <c r="F44" s="5" t="s">
        <v>1631</v>
      </c>
      <c r="G44" s="5" t="s">
        <v>14</v>
      </c>
      <c r="H44" s="4" t="s">
        <v>153</v>
      </c>
      <c r="I44" s="5">
        <v>11</v>
      </c>
      <c r="J44" s="5">
        <v>11</v>
      </c>
      <c r="K44" s="5">
        <v>33.5</v>
      </c>
      <c r="L44" s="5">
        <f t="shared" si="4"/>
        <v>17.631578947368421</v>
      </c>
      <c r="M44" s="5" t="s">
        <v>1497</v>
      </c>
      <c r="N44" s="5">
        <v>643.6</v>
      </c>
      <c r="O44" s="5">
        <f t="shared" si="5"/>
        <v>26.467526413921689</v>
      </c>
      <c r="P44" s="5">
        <v>17.600000000000001</v>
      </c>
      <c r="Q44" s="5">
        <f t="shared" si="6"/>
        <v>30.8</v>
      </c>
      <c r="R44" s="5">
        <f t="shared" si="7"/>
        <v>74.899105361290111</v>
      </c>
      <c r="S44" s="5"/>
      <c r="T44" s="5">
        <v>74.899105361290111</v>
      </c>
      <c r="U44" s="5">
        <v>100</v>
      </c>
      <c r="V44" s="5" t="s">
        <v>1620</v>
      </c>
      <c r="W44" s="5" t="s">
        <v>148</v>
      </c>
      <c r="X44" s="5" t="s">
        <v>149</v>
      </c>
      <c r="Y44" s="5" t="s">
        <v>11</v>
      </c>
    </row>
    <row r="45" spans="1:25" s="7" customFormat="1">
      <c r="A45" s="5">
        <v>44</v>
      </c>
      <c r="B45" s="5" t="s">
        <v>11</v>
      </c>
      <c r="C45" s="5" t="s">
        <v>167</v>
      </c>
      <c r="D45" s="5" t="s">
        <v>170</v>
      </c>
      <c r="E45" s="5" t="s">
        <v>1635</v>
      </c>
      <c r="F45" s="5" t="s">
        <v>1640</v>
      </c>
      <c r="G45" s="5" t="s">
        <v>14</v>
      </c>
      <c r="H45" s="4" t="s">
        <v>171</v>
      </c>
      <c r="I45" s="5">
        <v>9</v>
      </c>
      <c r="J45" s="5">
        <v>9</v>
      </c>
      <c r="K45" s="5">
        <v>34.5</v>
      </c>
      <c r="L45" s="5">
        <f t="shared" si="4"/>
        <v>18.157894736842106</v>
      </c>
      <c r="M45" s="5" t="s">
        <v>1507</v>
      </c>
      <c r="N45" s="5">
        <v>580.20000000000005</v>
      </c>
      <c r="O45" s="5">
        <f t="shared" si="5"/>
        <v>29.359703550499827</v>
      </c>
      <c r="P45" s="5">
        <v>15.5</v>
      </c>
      <c r="Q45" s="5">
        <f t="shared" si="6"/>
        <v>27.125</v>
      </c>
      <c r="R45" s="5">
        <f t="shared" si="7"/>
        <v>74.64259828734194</v>
      </c>
      <c r="S45" s="5"/>
      <c r="T45" s="5">
        <v>74.64259828734194</v>
      </c>
      <c r="U45" s="5">
        <v>100</v>
      </c>
      <c r="V45" s="5" t="s">
        <v>1620</v>
      </c>
      <c r="W45" s="5" t="s">
        <v>168</v>
      </c>
      <c r="X45" s="5" t="s">
        <v>169</v>
      </c>
      <c r="Y45" s="5" t="s">
        <v>11</v>
      </c>
    </row>
    <row r="46" spans="1:25" s="7" customFormat="1">
      <c r="A46" s="5">
        <v>45</v>
      </c>
      <c r="B46" s="5" t="s">
        <v>282</v>
      </c>
      <c r="C46" s="5" t="s">
        <v>362</v>
      </c>
      <c r="D46" s="5" t="s">
        <v>369</v>
      </c>
      <c r="E46" s="5" t="s">
        <v>1635</v>
      </c>
      <c r="F46" s="5" t="s">
        <v>1629</v>
      </c>
      <c r="G46" s="5" t="s">
        <v>14</v>
      </c>
      <c r="H46" s="4" t="s">
        <v>370</v>
      </c>
      <c r="I46" s="5">
        <v>11</v>
      </c>
      <c r="J46" s="5">
        <v>11</v>
      </c>
      <c r="K46" s="5">
        <v>28</v>
      </c>
      <c r="L46" s="5">
        <f t="shared" si="4"/>
        <v>14.736842105263158</v>
      </c>
      <c r="M46" s="5" t="s">
        <v>1468</v>
      </c>
      <c r="N46" s="5">
        <v>498.6</v>
      </c>
      <c r="O46" s="5">
        <f t="shared" si="5"/>
        <v>34.164661050942641</v>
      </c>
      <c r="P46" s="5">
        <v>14.6</v>
      </c>
      <c r="Q46" s="5">
        <f t="shared" si="6"/>
        <v>25.55</v>
      </c>
      <c r="R46" s="5">
        <f t="shared" si="7"/>
        <v>74.451503156205803</v>
      </c>
      <c r="S46" s="5"/>
      <c r="T46" s="5">
        <v>74.451503156205803</v>
      </c>
      <c r="U46" s="5">
        <v>100</v>
      </c>
      <c r="V46" s="5" t="s">
        <v>1620</v>
      </c>
      <c r="W46" s="5" t="s">
        <v>371</v>
      </c>
      <c r="X46" s="5" t="s">
        <v>366</v>
      </c>
      <c r="Y46" s="5" t="s">
        <v>282</v>
      </c>
    </row>
    <row r="47" spans="1:25" s="7" customFormat="1">
      <c r="A47" s="5">
        <v>46</v>
      </c>
      <c r="B47" s="5" t="s">
        <v>11</v>
      </c>
      <c r="C47" s="5" t="s">
        <v>62</v>
      </c>
      <c r="D47" s="5" t="s">
        <v>72</v>
      </c>
      <c r="E47" s="5" t="s">
        <v>1624</v>
      </c>
      <c r="F47" s="5" t="s">
        <v>1631</v>
      </c>
      <c r="G47" s="5" t="s">
        <v>14</v>
      </c>
      <c r="H47" s="4" t="s">
        <v>73</v>
      </c>
      <c r="I47" s="5">
        <v>11</v>
      </c>
      <c r="J47" s="5">
        <v>11</v>
      </c>
      <c r="K47" s="5">
        <v>30.5</v>
      </c>
      <c r="L47" s="5">
        <f t="shared" si="4"/>
        <v>16.05263157894737</v>
      </c>
      <c r="M47" s="5" t="s">
        <v>1494</v>
      </c>
      <c r="N47" s="5">
        <v>655.4</v>
      </c>
      <c r="O47" s="5">
        <f t="shared" si="5"/>
        <v>25.99099786389991</v>
      </c>
      <c r="P47" s="5">
        <v>18.3</v>
      </c>
      <c r="Q47" s="5">
        <f t="shared" si="6"/>
        <v>32.024999999999999</v>
      </c>
      <c r="R47" s="5">
        <f t="shared" si="7"/>
        <v>74.068629442847282</v>
      </c>
      <c r="S47" s="5"/>
      <c r="T47" s="5">
        <v>74.068629442847282</v>
      </c>
      <c r="U47" s="5">
        <v>100</v>
      </c>
      <c r="V47" s="5" t="s">
        <v>1620</v>
      </c>
      <c r="W47" s="5" t="s">
        <v>69</v>
      </c>
      <c r="X47" s="5" t="s">
        <v>66</v>
      </c>
      <c r="Y47" s="5" t="s">
        <v>11</v>
      </c>
    </row>
    <row r="48" spans="1:25" s="7" customFormat="1">
      <c r="A48" s="5">
        <v>47</v>
      </c>
      <c r="B48" s="5" t="s">
        <v>977</v>
      </c>
      <c r="C48" s="5" t="s">
        <v>1094</v>
      </c>
      <c r="D48" s="5" t="s">
        <v>585</v>
      </c>
      <c r="E48" s="5" t="s">
        <v>1623</v>
      </c>
      <c r="F48" s="5" t="s">
        <v>1627</v>
      </c>
      <c r="G48" s="5" t="s">
        <v>14</v>
      </c>
      <c r="H48" s="4" t="s">
        <v>1102</v>
      </c>
      <c r="I48" s="5">
        <v>11</v>
      </c>
      <c r="J48" s="5">
        <v>11</v>
      </c>
      <c r="K48" s="5">
        <v>39</v>
      </c>
      <c r="L48" s="5">
        <f t="shared" si="4"/>
        <v>20.526315789473685</v>
      </c>
      <c r="M48" s="5" t="s">
        <v>1560</v>
      </c>
      <c r="N48" s="5">
        <v>586.70000000000005</v>
      </c>
      <c r="O48" s="5">
        <f t="shared" si="5"/>
        <v>29.03442986193966</v>
      </c>
      <c r="P48" s="5">
        <v>14</v>
      </c>
      <c r="Q48" s="5">
        <f t="shared" si="6"/>
        <v>24.5</v>
      </c>
      <c r="R48" s="5">
        <f t="shared" si="7"/>
        <v>74.060745651413342</v>
      </c>
      <c r="S48" s="5"/>
      <c r="T48" s="5">
        <v>74.060745651413342</v>
      </c>
      <c r="U48" s="5">
        <v>100</v>
      </c>
      <c r="V48" s="5" t="s">
        <v>1620</v>
      </c>
      <c r="W48" s="5" t="s">
        <v>1103</v>
      </c>
      <c r="X48" s="5" t="s">
        <v>1098</v>
      </c>
      <c r="Y48" s="5" t="s">
        <v>977</v>
      </c>
    </row>
    <row r="49" spans="1:25" s="7" customFormat="1">
      <c r="A49" s="5">
        <v>48</v>
      </c>
      <c r="B49" s="5" t="s">
        <v>11</v>
      </c>
      <c r="C49" s="5" t="s">
        <v>172</v>
      </c>
      <c r="D49" s="5" t="s">
        <v>181</v>
      </c>
      <c r="E49" s="5" t="s">
        <v>1635</v>
      </c>
      <c r="F49" s="5" t="s">
        <v>1627</v>
      </c>
      <c r="G49" s="5" t="s">
        <v>14</v>
      </c>
      <c r="H49" s="4" t="s">
        <v>182</v>
      </c>
      <c r="I49" s="5">
        <v>11</v>
      </c>
      <c r="J49" s="5">
        <v>11</v>
      </c>
      <c r="K49" s="5">
        <v>39</v>
      </c>
      <c r="L49" s="5">
        <f t="shared" si="4"/>
        <v>20.526315789473685</v>
      </c>
      <c r="M49" s="5" t="s">
        <v>1498</v>
      </c>
      <c r="N49" s="5">
        <v>728</v>
      </c>
      <c r="O49" s="5">
        <f t="shared" si="5"/>
        <v>23.39903846153846</v>
      </c>
      <c r="P49" s="5">
        <v>17.2</v>
      </c>
      <c r="Q49" s="5">
        <f t="shared" si="6"/>
        <v>30.1</v>
      </c>
      <c r="R49" s="5">
        <f t="shared" si="7"/>
        <v>74.025354251012146</v>
      </c>
      <c r="S49" s="5"/>
      <c r="T49" s="5">
        <v>74.025354251012146</v>
      </c>
      <c r="U49" s="5">
        <v>100</v>
      </c>
      <c r="V49" s="5" t="s">
        <v>1620</v>
      </c>
      <c r="W49" s="5" t="s">
        <v>175</v>
      </c>
      <c r="X49" s="5" t="s">
        <v>176</v>
      </c>
      <c r="Y49" s="5" t="s">
        <v>11</v>
      </c>
    </row>
    <row r="50" spans="1:25" s="7" customFormat="1">
      <c r="A50" s="5">
        <v>49</v>
      </c>
      <c r="B50" s="5" t="s">
        <v>282</v>
      </c>
      <c r="C50" s="5" t="s">
        <v>313</v>
      </c>
      <c r="D50" s="5" t="s">
        <v>318</v>
      </c>
      <c r="E50" s="5" t="s">
        <v>1637</v>
      </c>
      <c r="F50" s="5" t="s">
        <v>1627</v>
      </c>
      <c r="G50" s="5" t="s">
        <v>14</v>
      </c>
      <c r="H50" s="4" t="s">
        <v>319</v>
      </c>
      <c r="I50" s="5">
        <v>10</v>
      </c>
      <c r="J50" s="5">
        <v>10</v>
      </c>
      <c r="K50" s="5">
        <v>19.5</v>
      </c>
      <c r="L50" s="5">
        <f t="shared" si="4"/>
        <v>10.263157894736842</v>
      </c>
      <c r="M50" s="5" t="s">
        <v>1466</v>
      </c>
      <c r="N50" s="5">
        <v>573.4</v>
      </c>
      <c r="O50" s="5">
        <f t="shared" si="5"/>
        <v>29.707882804325081</v>
      </c>
      <c r="P50" s="5">
        <v>19.3</v>
      </c>
      <c r="Q50" s="5">
        <f t="shared" si="6"/>
        <v>33.774999999999999</v>
      </c>
      <c r="R50" s="5">
        <f t="shared" si="7"/>
        <v>73.746040699061922</v>
      </c>
      <c r="S50" s="5"/>
      <c r="T50" s="5">
        <v>73.746040699061922</v>
      </c>
      <c r="U50" s="5">
        <v>100</v>
      </c>
      <c r="V50" s="5" t="s">
        <v>1620</v>
      </c>
      <c r="W50" s="5" t="s">
        <v>316</v>
      </c>
      <c r="X50" s="5" t="s">
        <v>317</v>
      </c>
      <c r="Y50" s="5" t="s">
        <v>282</v>
      </c>
    </row>
    <row r="51" spans="1:25" s="7" customFormat="1">
      <c r="A51" s="5">
        <v>50</v>
      </c>
      <c r="B51" s="5" t="s">
        <v>519</v>
      </c>
      <c r="C51" s="5" t="s">
        <v>559</v>
      </c>
      <c r="D51" s="5" t="s">
        <v>300</v>
      </c>
      <c r="E51" s="5" t="s">
        <v>1623</v>
      </c>
      <c r="F51" s="5" t="s">
        <v>1629</v>
      </c>
      <c r="G51" s="5" t="s">
        <v>14</v>
      </c>
      <c r="H51" s="4" t="s">
        <v>564</v>
      </c>
      <c r="I51" s="5">
        <v>10</v>
      </c>
      <c r="J51" s="5">
        <v>10</v>
      </c>
      <c r="K51" s="5">
        <v>26.5</v>
      </c>
      <c r="L51" s="5">
        <f t="shared" si="4"/>
        <v>13.947368421052632</v>
      </c>
      <c r="M51" s="5" t="s">
        <v>1357</v>
      </c>
      <c r="N51" s="5">
        <v>577.5</v>
      </c>
      <c r="O51" s="5">
        <f t="shared" si="5"/>
        <v>29.496969696969696</v>
      </c>
      <c r="P51" s="5">
        <v>17.3</v>
      </c>
      <c r="Q51" s="5">
        <f t="shared" si="6"/>
        <v>30.274999999999999</v>
      </c>
      <c r="R51" s="5">
        <f t="shared" si="7"/>
        <v>73.719338118022335</v>
      </c>
      <c r="S51" s="5"/>
      <c r="T51" s="5">
        <v>73.719338118022335</v>
      </c>
      <c r="U51" s="5">
        <v>100</v>
      </c>
      <c r="V51" s="5" t="s">
        <v>1620</v>
      </c>
      <c r="W51" s="5" t="s">
        <v>565</v>
      </c>
      <c r="X51" s="5" t="s">
        <v>563</v>
      </c>
      <c r="Y51" s="5" t="s">
        <v>519</v>
      </c>
    </row>
    <row r="52" spans="1:25" s="7" customFormat="1">
      <c r="A52" s="5">
        <v>51</v>
      </c>
      <c r="B52" s="5" t="s">
        <v>519</v>
      </c>
      <c r="C52" s="5" t="s">
        <v>685</v>
      </c>
      <c r="D52" s="5" t="s">
        <v>694</v>
      </c>
      <c r="E52" s="5" t="s">
        <v>1623</v>
      </c>
      <c r="F52" s="5" t="s">
        <v>1644</v>
      </c>
      <c r="G52" s="5" t="s">
        <v>14</v>
      </c>
      <c r="H52" s="4" t="s">
        <v>695</v>
      </c>
      <c r="I52" s="5">
        <v>9</v>
      </c>
      <c r="J52" s="5">
        <v>9</v>
      </c>
      <c r="K52" s="5">
        <v>35</v>
      </c>
      <c r="L52" s="5">
        <f t="shared" si="4"/>
        <v>18.421052631578949</v>
      </c>
      <c r="M52" s="5" t="s">
        <v>1534</v>
      </c>
      <c r="N52" s="5">
        <v>562.29999999999995</v>
      </c>
      <c r="O52" s="5">
        <f t="shared" si="5"/>
        <v>30.294326871776633</v>
      </c>
      <c r="P52" s="5">
        <v>14.2</v>
      </c>
      <c r="Q52" s="5">
        <f t="shared" si="6"/>
        <v>24.85</v>
      </c>
      <c r="R52" s="5">
        <f t="shared" si="7"/>
        <v>73.565379503355587</v>
      </c>
      <c r="S52" s="5"/>
      <c r="T52" s="5">
        <v>73.565379503355587</v>
      </c>
      <c r="U52" s="5">
        <v>100</v>
      </c>
      <c r="V52" s="5" t="s">
        <v>1620</v>
      </c>
      <c r="W52" s="5" t="s">
        <v>688</v>
      </c>
      <c r="X52" s="5" t="s">
        <v>689</v>
      </c>
      <c r="Y52" s="5" t="s">
        <v>519</v>
      </c>
    </row>
    <row r="53" spans="1:25" s="7" customFormat="1">
      <c r="A53" s="5">
        <v>52</v>
      </c>
      <c r="B53" s="5" t="s">
        <v>735</v>
      </c>
      <c r="C53" s="5" t="s">
        <v>736</v>
      </c>
      <c r="D53" s="5" t="s">
        <v>743</v>
      </c>
      <c r="E53" s="5" t="s">
        <v>1629</v>
      </c>
      <c r="F53" s="5" t="s">
        <v>1635</v>
      </c>
      <c r="G53" s="5" t="s">
        <v>14</v>
      </c>
      <c r="H53" s="4" t="s">
        <v>744</v>
      </c>
      <c r="I53" s="5">
        <v>10</v>
      </c>
      <c r="J53" s="5">
        <v>10</v>
      </c>
      <c r="K53" s="5">
        <v>35.5</v>
      </c>
      <c r="L53" s="5">
        <f t="shared" si="4"/>
        <v>18.684210526315791</v>
      </c>
      <c r="M53" s="5" t="s">
        <v>1430</v>
      </c>
      <c r="N53" s="5">
        <v>735.5</v>
      </c>
      <c r="O53" s="5">
        <f t="shared" si="5"/>
        <v>23.160435078178111</v>
      </c>
      <c r="P53" s="5">
        <v>18.100000000000001</v>
      </c>
      <c r="Q53" s="5">
        <f t="shared" si="6"/>
        <v>31.675000000000001</v>
      </c>
      <c r="R53" s="5">
        <f t="shared" si="7"/>
        <v>73.519645604493903</v>
      </c>
      <c r="S53" s="5"/>
      <c r="T53" s="5">
        <v>73.519645604493903</v>
      </c>
      <c r="U53" s="5">
        <v>100</v>
      </c>
      <c r="V53" s="5" t="s">
        <v>1620</v>
      </c>
      <c r="W53" s="5" t="s">
        <v>745</v>
      </c>
      <c r="X53" s="5" t="s">
        <v>740</v>
      </c>
      <c r="Y53" s="5" t="s">
        <v>735</v>
      </c>
    </row>
    <row r="54" spans="1:25" s="7" customFormat="1">
      <c r="A54" s="5">
        <v>53</v>
      </c>
      <c r="B54" s="5" t="s">
        <v>977</v>
      </c>
      <c r="C54" s="5" t="s">
        <v>978</v>
      </c>
      <c r="D54" s="5" t="s">
        <v>984</v>
      </c>
      <c r="E54" s="5" t="s">
        <v>1623</v>
      </c>
      <c r="F54" s="5" t="s">
        <v>1643</v>
      </c>
      <c r="G54" s="5" t="s">
        <v>14</v>
      </c>
      <c r="H54" s="4" t="s">
        <v>985</v>
      </c>
      <c r="I54" s="5">
        <v>9</v>
      </c>
      <c r="J54" s="5">
        <v>9</v>
      </c>
      <c r="K54" s="5">
        <v>30.5</v>
      </c>
      <c r="L54" s="5">
        <f t="shared" si="4"/>
        <v>16.05263157894737</v>
      </c>
      <c r="M54" s="5" t="s">
        <v>1567</v>
      </c>
      <c r="N54" s="5">
        <v>689.2</v>
      </c>
      <c r="O54" s="5">
        <f t="shared" si="5"/>
        <v>24.716337782936737</v>
      </c>
      <c r="P54" s="5">
        <v>18.600000000000001</v>
      </c>
      <c r="Q54" s="5">
        <f t="shared" si="6"/>
        <v>32.549999999999997</v>
      </c>
      <c r="R54" s="5">
        <f t="shared" si="7"/>
        <v>73.318969361884101</v>
      </c>
      <c r="S54" s="5"/>
      <c r="T54" s="5">
        <v>73.318969361884101</v>
      </c>
      <c r="U54" s="5">
        <v>100</v>
      </c>
      <c r="V54" s="5" t="s">
        <v>1620</v>
      </c>
      <c r="W54" s="5" t="s">
        <v>986</v>
      </c>
      <c r="X54" s="5" t="s">
        <v>981</v>
      </c>
      <c r="Y54" s="5" t="s">
        <v>977</v>
      </c>
    </row>
    <row r="55" spans="1:25" s="7" customFormat="1">
      <c r="A55" s="5">
        <v>54</v>
      </c>
      <c r="B55" s="5" t="s">
        <v>977</v>
      </c>
      <c r="C55" s="5" t="s">
        <v>1109</v>
      </c>
      <c r="D55" s="5" t="s">
        <v>1116</v>
      </c>
      <c r="E55" s="5" t="s">
        <v>1623</v>
      </c>
      <c r="F55" s="5" t="s">
        <v>1623</v>
      </c>
      <c r="G55" s="5" t="s">
        <v>14</v>
      </c>
      <c r="H55" s="4" t="s">
        <v>1117</v>
      </c>
      <c r="I55" s="5">
        <v>10</v>
      </c>
      <c r="J55" s="5">
        <v>10</v>
      </c>
      <c r="K55" s="5">
        <v>25</v>
      </c>
      <c r="L55" s="5">
        <f t="shared" si="4"/>
        <v>13.157894736842104</v>
      </c>
      <c r="M55" s="5" t="s">
        <v>1564</v>
      </c>
      <c r="N55" s="5">
        <v>519.6</v>
      </c>
      <c r="O55" s="5">
        <f t="shared" si="5"/>
        <v>32.783872209391838</v>
      </c>
      <c r="P55" s="5">
        <v>15.5</v>
      </c>
      <c r="Q55" s="5">
        <f t="shared" si="6"/>
        <v>27.125</v>
      </c>
      <c r="R55" s="5">
        <f t="shared" si="7"/>
        <v>73.06676694623394</v>
      </c>
      <c r="S55" s="5"/>
      <c r="T55" s="5">
        <v>73.06676694623394</v>
      </c>
      <c r="U55" s="5">
        <v>100</v>
      </c>
      <c r="V55" s="5" t="s">
        <v>1620</v>
      </c>
      <c r="W55" s="5" t="s">
        <v>1118</v>
      </c>
      <c r="X55" s="5" t="s">
        <v>1111</v>
      </c>
      <c r="Y55" s="5" t="s">
        <v>977</v>
      </c>
    </row>
    <row r="56" spans="1:25" s="7" customFormat="1">
      <c r="A56" s="5">
        <v>55</v>
      </c>
      <c r="B56" s="5" t="s">
        <v>519</v>
      </c>
      <c r="C56" s="5" t="s">
        <v>620</v>
      </c>
      <c r="D56" s="5" t="s">
        <v>634</v>
      </c>
      <c r="E56" s="5" t="s">
        <v>1644</v>
      </c>
      <c r="F56" s="5" t="s">
        <v>1646</v>
      </c>
      <c r="G56" s="5" t="s">
        <v>14</v>
      </c>
      <c r="H56" s="4">
        <v>38022</v>
      </c>
      <c r="I56" s="5">
        <v>10</v>
      </c>
      <c r="J56" s="5">
        <v>10</v>
      </c>
      <c r="K56" s="5">
        <v>34.5</v>
      </c>
      <c r="L56" s="5">
        <f t="shared" si="4"/>
        <v>18.157894736842106</v>
      </c>
      <c r="M56" s="5" t="s">
        <v>1530</v>
      </c>
      <c r="N56" s="5">
        <v>611.5</v>
      </c>
      <c r="O56" s="5">
        <f t="shared" si="5"/>
        <v>27.856909239574815</v>
      </c>
      <c r="P56" s="5">
        <v>15.3</v>
      </c>
      <c r="Q56" s="5">
        <f t="shared" si="6"/>
        <v>26.774999999999999</v>
      </c>
      <c r="R56" s="5">
        <f t="shared" si="7"/>
        <v>72.78980397641692</v>
      </c>
      <c r="S56" s="5"/>
      <c r="T56" s="5">
        <v>72.78980397641692</v>
      </c>
      <c r="U56" s="5">
        <v>100</v>
      </c>
      <c r="V56" s="5" t="s">
        <v>1620</v>
      </c>
      <c r="W56" s="5" t="s">
        <v>623</v>
      </c>
      <c r="X56" s="5" t="s">
        <v>624</v>
      </c>
      <c r="Y56" s="5" t="s">
        <v>519</v>
      </c>
    </row>
    <row r="57" spans="1:25" s="7" customFormat="1">
      <c r="A57" s="5">
        <v>56</v>
      </c>
      <c r="B57" s="5" t="s">
        <v>11</v>
      </c>
      <c r="C57" s="5" t="s">
        <v>49</v>
      </c>
      <c r="D57" s="5" t="s">
        <v>56</v>
      </c>
      <c r="E57" s="5" t="s">
        <v>1623</v>
      </c>
      <c r="F57" s="5" t="s">
        <v>1629</v>
      </c>
      <c r="G57" s="5" t="s">
        <v>14</v>
      </c>
      <c r="H57" s="4" t="s">
        <v>57</v>
      </c>
      <c r="I57" s="5">
        <v>9</v>
      </c>
      <c r="J57" s="5">
        <v>9</v>
      </c>
      <c r="K57" s="5">
        <v>25</v>
      </c>
      <c r="L57" s="5">
        <f t="shared" si="4"/>
        <v>13.157894736842104</v>
      </c>
      <c r="M57" s="5" t="s">
        <v>1502</v>
      </c>
      <c r="N57" s="5">
        <v>571.5</v>
      </c>
      <c r="O57" s="5">
        <f t="shared" si="5"/>
        <v>29.806649168853895</v>
      </c>
      <c r="P57" s="5">
        <v>16.899999999999999</v>
      </c>
      <c r="Q57" s="5">
        <f t="shared" si="6"/>
        <v>29.574999999999999</v>
      </c>
      <c r="R57" s="5">
        <f t="shared" si="7"/>
        <v>72.539543905695993</v>
      </c>
      <c r="S57" s="5"/>
      <c r="T57" s="5">
        <v>72.539543905695993</v>
      </c>
      <c r="U57" s="5">
        <v>100</v>
      </c>
      <c r="V57" s="5" t="s">
        <v>1620</v>
      </c>
      <c r="W57" s="5" t="s">
        <v>52</v>
      </c>
      <c r="X57" s="5" t="s">
        <v>53</v>
      </c>
      <c r="Y57" s="5" t="s">
        <v>11</v>
      </c>
    </row>
    <row r="58" spans="1:25" s="7" customFormat="1">
      <c r="A58" s="5">
        <v>57</v>
      </c>
      <c r="B58" s="5" t="s">
        <v>735</v>
      </c>
      <c r="C58" s="5" t="s">
        <v>771</v>
      </c>
      <c r="D58" s="5" t="s">
        <v>777</v>
      </c>
      <c r="E58" s="5" t="s">
        <v>1630</v>
      </c>
      <c r="F58" s="5" t="s">
        <v>1646</v>
      </c>
      <c r="G58" s="5" t="s">
        <v>14</v>
      </c>
      <c r="H58" s="4" t="s">
        <v>778</v>
      </c>
      <c r="I58" s="5">
        <v>9</v>
      </c>
      <c r="J58" s="5">
        <v>9</v>
      </c>
      <c r="K58" s="5">
        <v>17.5</v>
      </c>
      <c r="L58" s="5">
        <f t="shared" si="4"/>
        <v>9.2105263157894743</v>
      </c>
      <c r="M58" s="5" t="s">
        <v>1437</v>
      </c>
      <c r="N58" s="5">
        <v>590.6</v>
      </c>
      <c r="O58" s="5">
        <f t="shared" si="5"/>
        <v>28.842702336606841</v>
      </c>
      <c r="P58" s="5">
        <v>19.5</v>
      </c>
      <c r="Q58" s="5">
        <f t="shared" si="6"/>
        <v>34.125</v>
      </c>
      <c r="R58" s="5">
        <f t="shared" si="7"/>
        <v>72.178228652396314</v>
      </c>
      <c r="S58" s="5"/>
      <c r="T58" s="5">
        <v>72.178228652396314</v>
      </c>
      <c r="U58" s="5">
        <v>100</v>
      </c>
      <c r="V58" s="5" t="s">
        <v>1620</v>
      </c>
      <c r="W58" s="5" t="s">
        <v>779</v>
      </c>
      <c r="X58" s="5" t="s">
        <v>774</v>
      </c>
      <c r="Y58" s="5" t="s">
        <v>735</v>
      </c>
    </row>
    <row r="59" spans="1:25" s="7" customFormat="1">
      <c r="A59" s="5">
        <v>58</v>
      </c>
      <c r="B59" s="5" t="s">
        <v>282</v>
      </c>
      <c r="C59" s="5" t="s">
        <v>389</v>
      </c>
      <c r="D59" s="5" t="s">
        <v>394</v>
      </c>
      <c r="E59" s="5" t="s">
        <v>1634</v>
      </c>
      <c r="F59" s="5" t="s">
        <v>1623</v>
      </c>
      <c r="G59" s="5" t="s">
        <v>14</v>
      </c>
      <c r="H59" s="4" t="s">
        <v>395</v>
      </c>
      <c r="I59" s="5">
        <v>9</v>
      </c>
      <c r="J59" s="5">
        <v>9</v>
      </c>
      <c r="K59" s="5">
        <v>14</v>
      </c>
      <c r="L59" s="5">
        <f t="shared" si="4"/>
        <v>7.3684210526315788</v>
      </c>
      <c r="M59" s="5" t="s">
        <v>1464</v>
      </c>
      <c r="N59" s="5">
        <v>541.29999999999995</v>
      </c>
      <c r="O59" s="5">
        <f t="shared" si="5"/>
        <v>31.469610197672274</v>
      </c>
      <c r="P59" s="5">
        <v>19</v>
      </c>
      <c r="Q59" s="5">
        <f t="shared" si="6"/>
        <v>33.25</v>
      </c>
      <c r="R59" s="5">
        <f t="shared" si="7"/>
        <v>72.088031250303857</v>
      </c>
      <c r="S59" s="5"/>
      <c r="T59" s="5">
        <v>72.088031250303857</v>
      </c>
      <c r="U59" s="5">
        <v>100</v>
      </c>
      <c r="V59" s="5" t="s">
        <v>1620</v>
      </c>
      <c r="W59" s="5" t="s">
        <v>396</v>
      </c>
      <c r="X59" s="5" t="s">
        <v>393</v>
      </c>
      <c r="Y59" s="5" t="s">
        <v>282</v>
      </c>
    </row>
    <row r="60" spans="1:25" s="7" customFormat="1">
      <c r="A60" s="5">
        <v>59</v>
      </c>
      <c r="B60" s="5" t="s">
        <v>977</v>
      </c>
      <c r="C60" s="5" t="s">
        <v>1000</v>
      </c>
      <c r="D60" s="5" t="s">
        <v>1008</v>
      </c>
      <c r="E60" s="5" t="s">
        <v>1623</v>
      </c>
      <c r="F60" s="5" t="s">
        <v>1623</v>
      </c>
      <c r="G60" s="5" t="s">
        <v>14</v>
      </c>
      <c r="H60" s="4" t="s">
        <v>1009</v>
      </c>
      <c r="I60" s="5">
        <v>10</v>
      </c>
      <c r="J60" s="5">
        <v>10</v>
      </c>
      <c r="K60" s="5">
        <v>33.5</v>
      </c>
      <c r="L60" s="5">
        <f t="shared" si="4"/>
        <v>17.631578947368421</v>
      </c>
      <c r="M60" s="5" t="s">
        <v>1563</v>
      </c>
      <c r="N60" s="5">
        <v>584.29999999999995</v>
      </c>
      <c r="O60" s="5">
        <f t="shared" si="5"/>
        <v>29.153688173883282</v>
      </c>
      <c r="P60" s="5">
        <v>14.4</v>
      </c>
      <c r="Q60" s="5">
        <f t="shared" si="6"/>
        <v>25.2</v>
      </c>
      <c r="R60" s="5">
        <f t="shared" si="7"/>
        <v>71.985267121251709</v>
      </c>
      <c r="S60" s="5"/>
      <c r="T60" s="5">
        <v>71.985267121251709</v>
      </c>
      <c r="U60" s="5">
        <v>100</v>
      </c>
      <c r="V60" s="5" t="s">
        <v>1620</v>
      </c>
      <c r="W60" s="5" t="s">
        <v>1010</v>
      </c>
      <c r="X60" s="5" t="s">
        <v>1004</v>
      </c>
      <c r="Y60" s="5" t="s">
        <v>977</v>
      </c>
    </row>
    <row r="61" spans="1:25" s="7" customFormat="1">
      <c r="A61" s="5">
        <v>60</v>
      </c>
      <c r="B61" s="5" t="s">
        <v>977</v>
      </c>
      <c r="C61" s="5" t="s">
        <v>1038</v>
      </c>
      <c r="D61" s="5" t="s">
        <v>1043</v>
      </c>
      <c r="E61" s="5" t="s">
        <v>1630</v>
      </c>
      <c r="F61" s="5" t="s">
        <v>1624</v>
      </c>
      <c r="G61" s="5" t="s">
        <v>14</v>
      </c>
      <c r="H61" s="4" t="s">
        <v>1044</v>
      </c>
      <c r="I61" s="5">
        <v>9</v>
      </c>
      <c r="J61" s="5">
        <v>9</v>
      </c>
      <c r="K61" s="5">
        <v>30</v>
      </c>
      <c r="L61" s="5">
        <f t="shared" si="4"/>
        <v>15.789473684210526</v>
      </c>
      <c r="M61" s="5" t="s">
        <v>1571</v>
      </c>
      <c r="N61" s="5">
        <v>616.9</v>
      </c>
      <c r="O61" s="5">
        <f t="shared" si="5"/>
        <v>27.613065326633166</v>
      </c>
      <c r="P61" s="5">
        <v>16.2</v>
      </c>
      <c r="Q61" s="5">
        <f t="shared" si="6"/>
        <v>28.35</v>
      </c>
      <c r="R61" s="5">
        <f t="shared" si="7"/>
        <v>71.752539010843691</v>
      </c>
      <c r="S61" s="5"/>
      <c r="T61" s="5">
        <v>71.752539010843691</v>
      </c>
      <c r="U61" s="5">
        <v>100</v>
      </c>
      <c r="V61" s="5" t="s">
        <v>1620</v>
      </c>
      <c r="W61" s="5" t="s">
        <v>1045</v>
      </c>
      <c r="X61" s="5" t="s">
        <v>1042</v>
      </c>
      <c r="Y61" s="5" t="s">
        <v>977</v>
      </c>
    </row>
    <row r="62" spans="1:25" s="7" customFormat="1">
      <c r="A62" s="5">
        <v>61</v>
      </c>
      <c r="B62" s="5" t="s">
        <v>519</v>
      </c>
      <c r="C62" s="5" t="s">
        <v>599</v>
      </c>
      <c r="D62" s="5" t="s">
        <v>606</v>
      </c>
      <c r="E62" s="5" t="s">
        <v>1630</v>
      </c>
      <c r="F62" s="5" t="s">
        <v>1634</v>
      </c>
      <c r="G62" s="5" t="s">
        <v>14</v>
      </c>
      <c r="H62" s="4" t="s">
        <v>607</v>
      </c>
      <c r="I62" s="5">
        <v>9</v>
      </c>
      <c r="J62" s="5">
        <v>9</v>
      </c>
      <c r="K62" s="5">
        <v>17.5</v>
      </c>
      <c r="L62" s="5">
        <f t="shared" si="4"/>
        <v>9.2105263157894743</v>
      </c>
      <c r="M62" s="5" t="s">
        <v>1527</v>
      </c>
      <c r="N62" s="5">
        <v>579.70000000000005</v>
      </c>
      <c r="O62" s="5">
        <f t="shared" si="5"/>
        <v>29.385026737967912</v>
      </c>
      <c r="P62" s="5">
        <v>18.600000000000001</v>
      </c>
      <c r="Q62" s="5">
        <f t="shared" si="6"/>
        <v>32.549999999999997</v>
      </c>
      <c r="R62" s="5">
        <f t="shared" si="7"/>
        <v>71.145553053757382</v>
      </c>
      <c r="S62" s="5"/>
      <c r="T62" s="5">
        <v>71.145553053757382</v>
      </c>
      <c r="U62" s="5">
        <v>100</v>
      </c>
      <c r="V62" s="5" t="s">
        <v>1620</v>
      </c>
      <c r="W62" s="5" t="s">
        <v>608</v>
      </c>
      <c r="X62" s="5" t="s">
        <v>603</v>
      </c>
      <c r="Y62" s="5" t="s">
        <v>519</v>
      </c>
    </row>
    <row r="63" spans="1:25" s="7" customFormat="1">
      <c r="A63" s="5">
        <v>62</v>
      </c>
      <c r="B63" s="5" t="s">
        <v>519</v>
      </c>
      <c r="C63" s="5" t="s">
        <v>718</v>
      </c>
      <c r="D63" s="5" t="s">
        <v>723</v>
      </c>
      <c r="E63" s="5" t="s">
        <v>1623</v>
      </c>
      <c r="F63" s="5" t="s">
        <v>1627</v>
      </c>
      <c r="G63" s="5" t="s">
        <v>14</v>
      </c>
      <c r="H63" s="4" t="s">
        <v>724</v>
      </c>
      <c r="I63" s="5">
        <v>9</v>
      </c>
      <c r="J63" s="5">
        <v>9</v>
      </c>
      <c r="K63" s="5">
        <v>18</v>
      </c>
      <c r="L63" s="5">
        <f t="shared" si="4"/>
        <v>9.473684210526315</v>
      </c>
      <c r="M63" s="5" t="s">
        <v>1536</v>
      </c>
      <c r="N63" s="5">
        <v>582.29999999999995</v>
      </c>
      <c r="O63" s="5">
        <f t="shared" si="5"/>
        <v>29.253821054439296</v>
      </c>
      <c r="P63" s="5">
        <v>18.5</v>
      </c>
      <c r="Q63" s="5">
        <f t="shared" si="6"/>
        <v>32.375</v>
      </c>
      <c r="R63" s="5">
        <f t="shared" si="7"/>
        <v>71.102505264965615</v>
      </c>
      <c r="S63" s="5"/>
      <c r="T63" s="5">
        <v>71.102505264965615</v>
      </c>
      <c r="U63" s="5">
        <v>100</v>
      </c>
      <c r="V63" s="5" t="s">
        <v>1620</v>
      </c>
      <c r="W63" s="5" t="s">
        <v>721</v>
      </c>
      <c r="X63" s="5" t="s">
        <v>722</v>
      </c>
      <c r="Y63" s="5" t="s">
        <v>519</v>
      </c>
    </row>
    <row r="64" spans="1:25" s="7" customFormat="1">
      <c r="A64" s="5">
        <v>63</v>
      </c>
      <c r="B64" s="5" t="s">
        <v>735</v>
      </c>
      <c r="C64" s="5" t="s">
        <v>956</v>
      </c>
      <c r="D64" s="5" t="s">
        <v>961</v>
      </c>
      <c r="E64" s="5" t="s">
        <v>1623</v>
      </c>
      <c r="F64" s="5" t="s">
        <v>1623</v>
      </c>
      <c r="G64" s="5" t="s">
        <v>14</v>
      </c>
      <c r="H64" s="4" t="s">
        <v>962</v>
      </c>
      <c r="I64" s="5">
        <v>9</v>
      </c>
      <c r="J64" s="5">
        <v>9</v>
      </c>
      <c r="K64" s="5">
        <v>17.5</v>
      </c>
      <c r="L64" s="5">
        <f t="shared" si="4"/>
        <v>9.2105263157894743</v>
      </c>
      <c r="M64" s="5" t="s">
        <v>1440</v>
      </c>
      <c r="N64" s="5">
        <v>559.9</v>
      </c>
      <c r="O64" s="5">
        <f t="shared" si="5"/>
        <v>30.424182889801752</v>
      </c>
      <c r="P64" s="5">
        <v>17.8</v>
      </c>
      <c r="Q64" s="5">
        <f t="shared" si="6"/>
        <v>31.15</v>
      </c>
      <c r="R64" s="5">
        <f t="shared" si="7"/>
        <v>70.784709205591227</v>
      </c>
      <c r="S64" s="5"/>
      <c r="T64" s="5">
        <v>70.784709205591227</v>
      </c>
      <c r="U64" s="5">
        <v>100</v>
      </c>
      <c r="V64" s="5" t="s">
        <v>1620</v>
      </c>
      <c r="W64" s="5" t="s">
        <v>959</v>
      </c>
      <c r="X64" s="5" t="s">
        <v>960</v>
      </c>
      <c r="Y64" s="5" t="s">
        <v>735</v>
      </c>
    </row>
    <row r="65" spans="1:25" s="7" customFormat="1">
      <c r="A65" s="5">
        <v>64</v>
      </c>
      <c r="B65" s="5" t="s">
        <v>282</v>
      </c>
      <c r="C65" s="5" t="s">
        <v>342</v>
      </c>
      <c r="D65" s="5" t="s">
        <v>349</v>
      </c>
      <c r="E65" s="5" t="s">
        <v>1644</v>
      </c>
      <c r="F65" s="5" t="s">
        <v>1627</v>
      </c>
      <c r="G65" s="5" t="s">
        <v>14</v>
      </c>
      <c r="H65" s="4" t="s">
        <v>350</v>
      </c>
      <c r="I65" s="5">
        <v>10</v>
      </c>
      <c r="J65" s="5">
        <v>10</v>
      </c>
      <c r="K65" s="5">
        <v>27.5</v>
      </c>
      <c r="L65" s="5">
        <f t="shared" si="4"/>
        <v>14.473684210526315</v>
      </c>
      <c r="M65" s="5" t="s">
        <v>1467</v>
      </c>
      <c r="N65" s="5">
        <v>585.5</v>
      </c>
      <c r="O65" s="5">
        <f t="shared" si="5"/>
        <v>29.093936806148591</v>
      </c>
      <c r="P65" s="5">
        <v>15.5</v>
      </c>
      <c r="Q65" s="5">
        <f t="shared" si="6"/>
        <v>27.125</v>
      </c>
      <c r="R65" s="5">
        <f t="shared" si="7"/>
        <v>70.692621016674906</v>
      </c>
      <c r="S65" s="5"/>
      <c r="T65" s="5">
        <v>70.692621016674906</v>
      </c>
      <c r="U65" s="5">
        <v>100</v>
      </c>
      <c r="V65" s="5" t="s">
        <v>1620</v>
      </c>
      <c r="W65" s="5" t="s">
        <v>351</v>
      </c>
      <c r="X65" s="5" t="s">
        <v>346</v>
      </c>
      <c r="Y65" s="5" t="s">
        <v>282</v>
      </c>
    </row>
    <row r="66" spans="1:25" s="7" customFormat="1">
      <c r="A66" s="5">
        <v>65</v>
      </c>
      <c r="B66" s="5" t="s">
        <v>11</v>
      </c>
      <c r="C66" s="5" t="s">
        <v>98</v>
      </c>
      <c r="D66" s="5" t="s">
        <v>105</v>
      </c>
      <c r="E66" s="5" t="s">
        <v>1625</v>
      </c>
      <c r="F66" s="5" t="s">
        <v>1627</v>
      </c>
      <c r="G66" s="5" t="s">
        <v>14</v>
      </c>
      <c r="H66" s="4" t="s">
        <v>106</v>
      </c>
      <c r="I66" s="5">
        <v>9</v>
      </c>
      <c r="J66" s="5">
        <v>9</v>
      </c>
      <c r="K66" s="5">
        <v>30.5</v>
      </c>
      <c r="L66" s="5">
        <f t="shared" ref="L66:L97" si="8">30*K66/57</f>
        <v>16.05263157894737</v>
      </c>
      <c r="M66" s="5" t="s">
        <v>1504</v>
      </c>
      <c r="N66" s="5">
        <v>566.20000000000005</v>
      </c>
      <c r="O66" s="5">
        <f t="shared" ref="O66:O97" si="9">35*486.7/N66</f>
        <v>30.085658777817024</v>
      </c>
      <c r="P66" s="5">
        <v>14</v>
      </c>
      <c r="Q66" s="5">
        <f t="shared" ref="Q66:Q89" si="10">35*P66/20</f>
        <v>24.5</v>
      </c>
      <c r="R66" s="5">
        <f t="shared" ref="R66:R97" si="11">L66+O66+Q66</f>
        <v>70.638290356764401</v>
      </c>
      <c r="S66" s="5"/>
      <c r="T66" s="5">
        <v>70.638290356764401</v>
      </c>
      <c r="U66" s="5">
        <v>100</v>
      </c>
      <c r="V66" s="5" t="s">
        <v>1620</v>
      </c>
      <c r="W66" s="5" t="s">
        <v>107</v>
      </c>
      <c r="X66" s="5" t="s">
        <v>102</v>
      </c>
      <c r="Y66" s="5" t="s">
        <v>11</v>
      </c>
    </row>
    <row r="67" spans="1:25" s="7" customFormat="1">
      <c r="A67" s="5">
        <v>66</v>
      </c>
      <c r="B67" s="5" t="s">
        <v>735</v>
      </c>
      <c r="C67" s="5" t="s">
        <v>785</v>
      </c>
      <c r="D67" s="5" t="s">
        <v>791</v>
      </c>
      <c r="E67" s="5" t="s">
        <v>1637</v>
      </c>
      <c r="F67" s="5" t="s">
        <v>1631</v>
      </c>
      <c r="G67" s="5" t="s">
        <v>14</v>
      </c>
      <c r="H67" s="4" t="s">
        <v>770</v>
      </c>
      <c r="I67" s="5">
        <v>9</v>
      </c>
      <c r="J67" s="5">
        <v>9</v>
      </c>
      <c r="K67" s="5">
        <v>27</v>
      </c>
      <c r="L67" s="5">
        <f t="shared" si="8"/>
        <v>14.210526315789474</v>
      </c>
      <c r="M67" s="5" t="s">
        <v>1438</v>
      </c>
      <c r="N67" s="5">
        <v>662.6</v>
      </c>
      <c r="O67" s="5">
        <f t="shared" si="9"/>
        <v>25.708572290974946</v>
      </c>
      <c r="P67" s="5">
        <v>17.3</v>
      </c>
      <c r="Q67" s="5">
        <f t="shared" si="10"/>
        <v>30.274999999999999</v>
      </c>
      <c r="R67" s="5">
        <f t="shared" si="11"/>
        <v>70.194098606764413</v>
      </c>
      <c r="S67" s="5"/>
      <c r="T67" s="5">
        <v>70.194098606764413</v>
      </c>
      <c r="U67" s="5">
        <v>100</v>
      </c>
      <c r="V67" s="5" t="s">
        <v>1620</v>
      </c>
      <c r="W67" s="5" t="s">
        <v>788</v>
      </c>
      <c r="X67" s="5" t="s">
        <v>789</v>
      </c>
      <c r="Y67" s="5" t="s">
        <v>735</v>
      </c>
    </row>
    <row r="68" spans="1:25" s="7" customFormat="1">
      <c r="A68" s="5">
        <v>67</v>
      </c>
      <c r="B68" s="5" t="s">
        <v>977</v>
      </c>
      <c r="C68" s="5" t="s">
        <v>1109</v>
      </c>
      <c r="D68" s="5" t="s">
        <v>1114</v>
      </c>
      <c r="E68" s="5" t="s">
        <v>1623</v>
      </c>
      <c r="F68" s="5" t="s">
        <v>1632</v>
      </c>
      <c r="G68" s="5" t="s">
        <v>14</v>
      </c>
      <c r="H68" s="4" t="s">
        <v>1002</v>
      </c>
      <c r="I68" s="5">
        <v>9</v>
      </c>
      <c r="J68" s="5">
        <v>9</v>
      </c>
      <c r="K68" s="5">
        <v>24.5</v>
      </c>
      <c r="L68" s="5">
        <f t="shared" si="8"/>
        <v>12.894736842105264</v>
      </c>
      <c r="M68" s="5" t="s">
        <v>1573</v>
      </c>
      <c r="N68" s="5">
        <v>599.79999999999995</v>
      </c>
      <c r="O68" s="5">
        <f t="shared" si="9"/>
        <v>28.400300100033348</v>
      </c>
      <c r="P68" s="5">
        <v>16.5</v>
      </c>
      <c r="Q68" s="5">
        <f t="shared" si="10"/>
        <v>28.875</v>
      </c>
      <c r="R68" s="5">
        <f t="shared" si="11"/>
        <v>70.170036942138609</v>
      </c>
      <c r="S68" s="5"/>
      <c r="T68" s="5">
        <v>70.170036942138609</v>
      </c>
      <c r="U68" s="5">
        <v>100</v>
      </c>
      <c r="V68" s="5" t="s">
        <v>1620</v>
      </c>
      <c r="W68" s="5" t="s">
        <v>1115</v>
      </c>
      <c r="X68" s="5" t="s">
        <v>1111</v>
      </c>
      <c r="Y68" s="5" t="s">
        <v>977</v>
      </c>
    </row>
    <row r="69" spans="1:25" s="7" customFormat="1">
      <c r="A69" s="5">
        <v>68</v>
      </c>
      <c r="B69" s="5" t="s">
        <v>11</v>
      </c>
      <c r="C69" s="5" t="s">
        <v>154</v>
      </c>
      <c r="D69" s="5" t="s">
        <v>162</v>
      </c>
      <c r="E69" s="5" t="s">
        <v>1630</v>
      </c>
      <c r="F69" s="5" t="s">
        <v>1630</v>
      </c>
      <c r="G69" s="5" t="s">
        <v>14</v>
      </c>
      <c r="H69" s="4" t="s">
        <v>163</v>
      </c>
      <c r="I69" s="5">
        <v>9</v>
      </c>
      <c r="J69" s="5">
        <v>9</v>
      </c>
      <c r="K69" s="5">
        <v>30.5</v>
      </c>
      <c r="L69" s="5">
        <f t="shared" si="8"/>
        <v>16.05263157894737</v>
      </c>
      <c r="M69" s="5" t="s">
        <v>1507</v>
      </c>
      <c r="N69" s="5">
        <v>580.20000000000005</v>
      </c>
      <c r="O69" s="5">
        <f t="shared" si="9"/>
        <v>29.359703550499827</v>
      </c>
      <c r="P69" s="5">
        <v>14</v>
      </c>
      <c r="Q69" s="5">
        <f t="shared" si="10"/>
        <v>24.5</v>
      </c>
      <c r="R69" s="5">
        <f t="shared" si="11"/>
        <v>69.9123351294472</v>
      </c>
      <c r="S69" s="5"/>
      <c r="T69" s="5">
        <v>69.9123351294472</v>
      </c>
      <c r="U69" s="5">
        <v>100</v>
      </c>
      <c r="V69" s="5" t="s">
        <v>1620</v>
      </c>
      <c r="W69" s="5" t="s">
        <v>164</v>
      </c>
      <c r="X69" s="5" t="s">
        <v>158</v>
      </c>
      <c r="Y69" s="5" t="s">
        <v>11</v>
      </c>
    </row>
    <row r="70" spans="1:25" s="7" customFormat="1">
      <c r="A70" s="5">
        <v>69</v>
      </c>
      <c r="B70" s="5" t="s">
        <v>977</v>
      </c>
      <c r="C70" s="5" t="s">
        <v>1174</v>
      </c>
      <c r="D70" s="5" t="s">
        <v>865</v>
      </c>
      <c r="E70" s="5" t="s">
        <v>1623</v>
      </c>
      <c r="F70" s="5" t="s">
        <v>1623</v>
      </c>
      <c r="G70" s="5" t="s">
        <v>14</v>
      </c>
      <c r="H70" s="4" t="s">
        <v>1181</v>
      </c>
      <c r="I70" s="5">
        <v>10</v>
      </c>
      <c r="J70" s="5">
        <v>10</v>
      </c>
      <c r="K70" s="5">
        <v>17.5</v>
      </c>
      <c r="L70" s="5">
        <f t="shared" si="8"/>
        <v>9.2105263157894743</v>
      </c>
      <c r="M70" s="5" t="s">
        <v>1566</v>
      </c>
      <c r="N70" s="5">
        <v>617.5</v>
      </c>
      <c r="O70" s="5">
        <f t="shared" si="9"/>
        <v>27.586234817813764</v>
      </c>
      <c r="P70" s="5">
        <v>18.899999999999999</v>
      </c>
      <c r="Q70" s="5">
        <f t="shared" si="10"/>
        <v>33.075000000000003</v>
      </c>
      <c r="R70" s="5">
        <f t="shared" si="11"/>
        <v>69.871761133603243</v>
      </c>
      <c r="S70" s="5"/>
      <c r="T70" s="5">
        <v>69.871761133603243</v>
      </c>
      <c r="U70" s="5">
        <v>100</v>
      </c>
      <c r="V70" s="5" t="s">
        <v>1620</v>
      </c>
      <c r="W70" s="5" t="s">
        <v>1182</v>
      </c>
      <c r="X70" s="5" t="s">
        <v>1177</v>
      </c>
      <c r="Y70" s="5" t="s">
        <v>977</v>
      </c>
    </row>
    <row r="71" spans="1:25" s="7" customFormat="1">
      <c r="A71" s="5">
        <v>70</v>
      </c>
      <c r="B71" s="5" t="s">
        <v>401</v>
      </c>
      <c r="C71" s="5" t="s">
        <v>512</v>
      </c>
      <c r="D71" s="5" t="s">
        <v>516</v>
      </c>
      <c r="E71" s="5" t="s">
        <v>1623</v>
      </c>
      <c r="F71" s="5" t="s">
        <v>1623</v>
      </c>
      <c r="G71" s="5" t="s">
        <v>14</v>
      </c>
      <c r="H71" s="4" t="s">
        <v>506</v>
      </c>
      <c r="I71" s="5">
        <v>9</v>
      </c>
      <c r="J71" s="5">
        <v>9</v>
      </c>
      <c r="K71" s="5">
        <v>24.5</v>
      </c>
      <c r="L71" s="5">
        <f t="shared" si="8"/>
        <v>12.894736842105264</v>
      </c>
      <c r="M71" s="5" t="s">
        <v>1482</v>
      </c>
      <c r="N71" s="5">
        <v>542.5</v>
      </c>
      <c r="O71" s="5">
        <f t="shared" si="9"/>
        <v>31.4</v>
      </c>
      <c r="P71" s="5">
        <v>14.5</v>
      </c>
      <c r="Q71" s="5">
        <f t="shared" si="10"/>
        <v>25.375</v>
      </c>
      <c r="R71" s="5">
        <f t="shared" si="11"/>
        <v>69.669736842105266</v>
      </c>
      <c r="S71" s="5"/>
      <c r="T71" s="5">
        <v>69.669736842105266</v>
      </c>
      <c r="U71" s="5">
        <v>100</v>
      </c>
      <c r="V71" s="5" t="s">
        <v>1620</v>
      </c>
      <c r="W71" s="5" t="s">
        <v>514</v>
      </c>
      <c r="X71" s="5" t="s">
        <v>515</v>
      </c>
      <c r="Y71" s="5" t="s">
        <v>401</v>
      </c>
    </row>
    <row r="72" spans="1:25" s="7" customFormat="1">
      <c r="A72" s="5">
        <v>71</v>
      </c>
      <c r="B72" s="5" t="s">
        <v>735</v>
      </c>
      <c r="C72" s="5" t="s">
        <v>828</v>
      </c>
      <c r="D72" s="5" t="s">
        <v>837</v>
      </c>
      <c r="E72" s="5" t="s">
        <v>1627</v>
      </c>
      <c r="F72" s="5" t="s">
        <v>1624</v>
      </c>
      <c r="G72" s="5" t="s">
        <v>14</v>
      </c>
      <c r="H72" s="4" t="s">
        <v>838</v>
      </c>
      <c r="I72" s="5">
        <v>11</v>
      </c>
      <c r="J72" s="5">
        <v>11</v>
      </c>
      <c r="K72" s="5">
        <v>14</v>
      </c>
      <c r="L72" s="5">
        <f t="shared" si="8"/>
        <v>7.3684210526315788</v>
      </c>
      <c r="M72" s="5" t="s">
        <v>1428</v>
      </c>
      <c r="N72" s="5">
        <v>614.6</v>
      </c>
      <c r="O72" s="5">
        <f t="shared" si="9"/>
        <v>27.716400911161731</v>
      </c>
      <c r="P72" s="5">
        <v>19.5</v>
      </c>
      <c r="Q72" s="5">
        <f t="shared" si="10"/>
        <v>34.125</v>
      </c>
      <c r="R72" s="5">
        <f t="shared" si="11"/>
        <v>69.209821963793303</v>
      </c>
      <c r="S72" s="5"/>
      <c r="T72" s="5">
        <v>69.209821963793303</v>
      </c>
      <c r="U72" s="5">
        <v>100</v>
      </c>
      <c r="V72" s="5" t="s">
        <v>1620</v>
      </c>
      <c r="W72" s="5" t="s">
        <v>839</v>
      </c>
      <c r="X72" s="5" t="s">
        <v>832</v>
      </c>
      <c r="Y72" s="5" t="s">
        <v>735</v>
      </c>
    </row>
    <row r="73" spans="1:25" s="7" customFormat="1">
      <c r="A73" s="5">
        <v>72</v>
      </c>
      <c r="B73" s="5" t="s">
        <v>977</v>
      </c>
      <c r="C73" s="5" t="s">
        <v>1212</v>
      </c>
      <c r="D73" s="5" t="s">
        <v>1216</v>
      </c>
      <c r="E73" s="5" t="s">
        <v>1623</v>
      </c>
      <c r="F73" s="5" t="s">
        <v>1627</v>
      </c>
      <c r="G73" s="5" t="s">
        <v>14</v>
      </c>
      <c r="H73" s="4" t="s">
        <v>1217</v>
      </c>
      <c r="I73" s="5">
        <v>9</v>
      </c>
      <c r="J73" s="5">
        <v>9</v>
      </c>
      <c r="K73" s="5">
        <v>26.5</v>
      </c>
      <c r="L73" s="5">
        <f t="shared" si="8"/>
        <v>13.947368421052632</v>
      </c>
      <c r="M73" s="5" t="s">
        <v>1576</v>
      </c>
      <c r="N73" s="5">
        <v>580.5</v>
      </c>
      <c r="O73" s="5">
        <f t="shared" si="9"/>
        <v>29.344530577088715</v>
      </c>
      <c r="P73" s="5">
        <v>14.8</v>
      </c>
      <c r="Q73" s="5">
        <f t="shared" si="10"/>
        <v>25.9</v>
      </c>
      <c r="R73" s="5">
        <f t="shared" si="11"/>
        <v>69.19189899814134</v>
      </c>
      <c r="S73" s="5"/>
      <c r="T73" s="5">
        <v>69.19189899814134</v>
      </c>
      <c r="U73" s="5">
        <v>100</v>
      </c>
      <c r="V73" s="5" t="s">
        <v>1620</v>
      </c>
      <c r="W73" s="5" t="s">
        <v>1214</v>
      </c>
      <c r="X73" s="5" t="s">
        <v>1215</v>
      </c>
      <c r="Y73" s="5" t="s">
        <v>977</v>
      </c>
    </row>
    <row r="74" spans="1:25" s="7" customFormat="1">
      <c r="A74" s="5">
        <v>73</v>
      </c>
      <c r="B74" s="5" t="s">
        <v>401</v>
      </c>
      <c r="C74" s="5" t="s">
        <v>423</v>
      </c>
      <c r="D74" s="5" t="s">
        <v>359</v>
      </c>
      <c r="E74" s="5" t="s">
        <v>1630</v>
      </c>
      <c r="F74" s="5" t="s">
        <v>1632</v>
      </c>
      <c r="G74" s="5" t="s">
        <v>14</v>
      </c>
      <c r="H74" s="4" t="s">
        <v>432</v>
      </c>
      <c r="I74" s="5">
        <v>10</v>
      </c>
      <c r="J74" s="5">
        <v>10</v>
      </c>
      <c r="K74" s="5">
        <v>16</v>
      </c>
      <c r="L74" s="5">
        <f t="shared" si="8"/>
        <v>8.4210526315789469</v>
      </c>
      <c r="M74" s="5" t="s">
        <v>1483</v>
      </c>
      <c r="N74" s="5">
        <v>572.1</v>
      </c>
      <c r="O74" s="5">
        <f t="shared" si="9"/>
        <v>29.775388918021324</v>
      </c>
      <c r="P74" s="5">
        <v>17.5</v>
      </c>
      <c r="Q74" s="5">
        <f t="shared" si="10"/>
        <v>30.625</v>
      </c>
      <c r="R74" s="5">
        <f t="shared" si="11"/>
        <v>68.82144154960028</v>
      </c>
      <c r="S74" s="5"/>
      <c r="T74" s="5">
        <v>68.82144154960028</v>
      </c>
      <c r="U74" s="5">
        <v>100</v>
      </c>
      <c r="V74" s="5" t="s">
        <v>1620</v>
      </c>
      <c r="W74" s="5" t="s">
        <v>426</v>
      </c>
      <c r="X74" s="5" t="s">
        <v>427</v>
      </c>
      <c r="Y74" s="5" t="s">
        <v>401</v>
      </c>
    </row>
    <row r="75" spans="1:25" s="7" customFormat="1">
      <c r="A75" s="5">
        <v>74</v>
      </c>
      <c r="B75" s="5" t="s">
        <v>401</v>
      </c>
      <c r="C75" s="5" t="s">
        <v>411</v>
      </c>
      <c r="D75" s="5" t="s">
        <v>421</v>
      </c>
      <c r="E75" s="5" t="s">
        <v>1629</v>
      </c>
      <c r="F75" s="5" t="s">
        <v>1637</v>
      </c>
      <c r="G75" s="5" t="s">
        <v>14</v>
      </c>
      <c r="H75" s="4" t="s">
        <v>422</v>
      </c>
      <c r="I75" s="5">
        <v>9</v>
      </c>
      <c r="J75" s="5">
        <v>9</v>
      </c>
      <c r="K75" s="5">
        <v>25.5</v>
      </c>
      <c r="L75" s="5">
        <f t="shared" si="8"/>
        <v>13.421052631578947</v>
      </c>
      <c r="M75" s="5" t="s">
        <v>1478</v>
      </c>
      <c r="N75" s="5">
        <v>612.1</v>
      </c>
      <c r="O75" s="5">
        <f t="shared" si="9"/>
        <v>27.829603006044763</v>
      </c>
      <c r="P75" s="5">
        <v>15.7</v>
      </c>
      <c r="Q75" s="5">
        <f t="shared" si="10"/>
        <v>27.475000000000001</v>
      </c>
      <c r="R75" s="5">
        <f t="shared" si="11"/>
        <v>68.725655637623703</v>
      </c>
      <c r="S75" s="5"/>
      <c r="T75" s="5">
        <v>68.725655637623703</v>
      </c>
      <c r="U75" s="5">
        <v>100</v>
      </c>
      <c r="V75" s="5" t="s">
        <v>1620</v>
      </c>
      <c r="W75" s="5" t="s">
        <v>420</v>
      </c>
      <c r="X75" s="5" t="s">
        <v>415</v>
      </c>
      <c r="Y75" s="5" t="s">
        <v>401</v>
      </c>
    </row>
    <row r="76" spans="1:25" s="7" customFormat="1">
      <c r="A76" s="5">
        <v>75</v>
      </c>
      <c r="B76" s="5" t="s">
        <v>401</v>
      </c>
      <c r="C76" s="5" t="s">
        <v>482</v>
      </c>
      <c r="D76" s="5" t="s">
        <v>489</v>
      </c>
      <c r="E76" s="5" t="s">
        <v>1623</v>
      </c>
      <c r="F76" s="5" t="s">
        <v>1629</v>
      </c>
      <c r="G76" s="5" t="s">
        <v>14</v>
      </c>
      <c r="H76" s="4" t="s">
        <v>490</v>
      </c>
      <c r="I76" s="5">
        <v>9</v>
      </c>
      <c r="J76" s="5">
        <v>9</v>
      </c>
      <c r="K76" s="5">
        <v>17</v>
      </c>
      <c r="L76" s="5">
        <f t="shared" si="8"/>
        <v>8.9473684210526319</v>
      </c>
      <c r="M76" s="5" t="s">
        <v>1480</v>
      </c>
      <c r="N76" s="5">
        <v>547.29999999999995</v>
      </c>
      <c r="O76" s="5">
        <f t="shared" si="9"/>
        <v>31.124611730312445</v>
      </c>
      <c r="P76" s="5">
        <v>16.3</v>
      </c>
      <c r="Q76" s="5">
        <f t="shared" si="10"/>
        <v>28.524999999999999</v>
      </c>
      <c r="R76" s="5">
        <f t="shared" si="11"/>
        <v>68.596980151365074</v>
      </c>
      <c r="S76" s="5"/>
      <c r="T76" s="5">
        <v>68.596980151365074</v>
      </c>
      <c r="U76" s="5">
        <v>100</v>
      </c>
      <c r="V76" s="5" t="s">
        <v>1620</v>
      </c>
      <c r="W76" s="5" t="s">
        <v>491</v>
      </c>
      <c r="X76" s="5" t="s">
        <v>486</v>
      </c>
      <c r="Y76" s="5" t="s">
        <v>401</v>
      </c>
    </row>
    <row r="77" spans="1:25" s="7" customFormat="1">
      <c r="A77" s="5">
        <v>76</v>
      </c>
      <c r="B77" s="5" t="s">
        <v>977</v>
      </c>
      <c r="C77" s="5" t="s">
        <v>1160</v>
      </c>
      <c r="D77" s="5" t="s">
        <v>1169</v>
      </c>
      <c r="E77" s="5" t="s">
        <v>1623</v>
      </c>
      <c r="F77" s="5" t="s">
        <v>1632</v>
      </c>
      <c r="G77" s="5" t="s">
        <v>14</v>
      </c>
      <c r="H77" s="4" t="s">
        <v>1170</v>
      </c>
      <c r="I77" s="5">
        <v>11</v>
      </c>
      <c r="J77" s="5">
        <v>11</v>
      </c>
      <c r="K77" s="5">
        <v>35</v>
      </c>
      <c r="L77" s="5">
        <f t="shared" si="8"/>
        <v>18.421052631578949</v>
      </c>
      <c r="M77" s="5" t="s">
        <v>1561</v>
      </c>
      <c r="N77" s="5">
        <v>794</v>
      </c>
      <c r="O77" s="5">
        <f t="shared" si="9"/>
        <v>21.454030226700251</v>
      </c>
      <c r="P77" s="5">
        <v>16.3</v>
      </c>
      <c r="Q77" s="5">
        <f t="shared" si="10"/>
        <v>28.524999999999999</v>
      </c>
      <c r="R77" s="5">
        <f t="shared" si="11"/>
        <v>68.400082858279205</v>
      </c>
      <c r="S77" s="5"/>
      <c r="T77" s="5">
        <v>68.400082858279205</v>
      </c>
      <c r="U77" s="5">
        <v>100</v>
      </c>
      <c r="V77" s="5" t="s">
        <v>1620</v>
      </c>
      <c r="W77" s="5" t="s">
        <v>1171</v>
      </c>
      <c r="X77" s="5" t="s">
        <v>1164</v>
      </c>
      <c r="Y77" s="5" t="s">
        <v>977</v>
      </c>
    </row>
    <row r="78" spans="1:25" s="7" customFormat="1">
      <c r="A78" s="5">
        <v>77</v>
      </c>
      <c r="B78" s="5" t="s">
        <v>282</v>
      </c>
      <c r="C78" s="5" t="s">
        <v>372</v>
      </c>
      <c r="D78" s="5" t="s">
        <v>382</v>
      </c>
      <c r="E78" s="5" t="s">
        <v>1623</v>
      </c>
      <c r="F78" s="5" t="s">
        <v>1634</v>
      </c>
      <c r="G78" s="5" t="s">
        <v>14</v>
      </c>
      <c r="H78" s="4" t="s">
        <v>383</v>
      </c>
      <c r="I78" s="5">
        <v>11</v>
      </c>
      <c r="J78" s="5">
        <v>11</v>
      </c>
      <c r="K78" s="5">
        <v>30.5</v>
      </c>
      <c r="L78" s="5">
        <f t="shared" si="8"/>
        <v>16.05263157894737</v>
      </c>
      <c r="M78" s="5" t="s">
        <v>1469</v>
      </c>
      <c r="N78" s="5">
        <v>623.4</v>
      </c>
      <c r="O78" s="5">
        <f t="shared" si="9"/>
        <v>27.325152390118706</v>
      </c>
      <c r="P78" s="5">
        <v>14.2</v>
      </c>
      <c r="Q78" s="5">
        <f t="shared" si="10"/>
        <v>24.85</v>
      </c>
      <c r="R78" s="5">
        <f t="shared" si="11"/>
        <v>68.227783969066081</v>
      </c>
      <c r="S78" s="5"/>
      <c r="T78" s="5">
        <v>68.227783969066081</v>
      </c>
      <c r="U78" s="5">
        <v>100</v>
      </c>
      <c r="V78" s="5" t="s">
        <v>1620</v>
      </c>
      <c r="W78" s="5" t="s">
        <v>378</v>
      </c>
      <c r="X78" s="5" t="s">
        <v>372</v>
      </c>
      <c r="Y78" s="5" t="s">
        <v>282</v>
      </c>
    </row>
    <row r="79" spans="1:25" s="7" customFormat="1">
      <c r="A79" s="5">
        <v>78</v>
      </c>
      <c r="B79" s="5" t="s">
        <v>519</v>
      </c>
      <c r="C79" s="5" t="s">
        <v>550</v>
      </c>
      <c r="D79" s="5" t="s">
        <v>557</v>
      </c>
      <c r="E79" s="5" t="s">
        <v>1625</v>
      </c>
      <c r="F79" s="5" t="s">
        <v>1627</v>
      </c>
      <c r="G79" s="5" t="s">
        <v>14</v>
      </c>
      <c r="H79" s="4" t="s">
        <v>558</v>
      </c>
      <c r="I79" s="5">
        <v>10</v>
      </c>
      <c r="J79" s="5">
        <v>10</v>
      </c>
      <c r="K79" s="5">
        <v>16.5</v>
      </c>
      <c r="L79" s="5">
        <f t="shared" si="8"/>
        <v>8.6842105263157894</v>
      </c>
      <c r="M79" s="5" t="s">
        <v>1528</v>
      </c>
      <c r="N79" s="5">
        <v>586.6</v>
      </c>
      <c r="O79" s="5">
        <f t="shared" si="9"/>
        <v>29.039379474940333</v>
      </c>
      <c r="P79" s="5">
        <v>17.399999999999999</v>
      </c>
      <c r="Q79" s="5">
        <f t="shared" si="10"/>
        <v>30.45</v>
      </c>
      <c r="R79" s="5">
        <f t="shared" si="11"/>
        <v>68.173590001256116</v>
      </c>
      <c r="S79" s="5"/>
      <c r="T79" s="5">
        <v>68.173590001256116</v>
      </c>
      <c r="U79" s="5">
        <v>100</v>
      </c>
      <c r="V79" s="5" t="s">
        <v>1620</v>
      </c>
      <c r="W79" s="5" t="s">
        <v>553</v>
      </c>
      <c r="X79" s="5" t="s">
        <v>554</v>
      </c>
      <c r="Y79" s="5" t="s">
        <v>519</v>
      </c>
    </row>
    <row r="80" spans="1:25" s="7" customFormat="1">
      <c r="A80" s="5">
        <v>79</v>
      </c>
      <c r="B80" s="5" t="s">
        <v>977</v>
      </c>
      <c r="C80" s="5" t="s">
        <v>1185</v>
      </c>
      <c r="D80" s="5" t="s">
        <v>1193</v>
      </c>
      <c r="E80" s="5" t="s">
        <v>1623</v>
      </c>
      <c r="F80" s="5" t="s">
        <v>1632</v>
      </c>
      <c r="G80" s="5" t="s">
        <v>14</v>
      </c>
      <c r="H80" s="4" t="s">
        <v>1194</v>
      </c>
      <c r="I80" s="5">
        <v>10</v>
      </c>
      <c r="J80" s="5">
        <v>10</v>
      </c>
      <c r="K80" s="5">
        <v>24.5</v>
      </c>
      <c r="L80" s="5">
        <f t="shared" si="8"/>
        <v>12.894736842105264</v>
      </c>
      <c r="M80" s="5" t="s">
        <v>1577</v>
      </c>
      <c r="N80" s="10">
        <v>744.6</v>
      </c>
      <c r="O80" s="5">
        <f t="shared" si="9"/>
        <v>22.877383830244426</v>
      </c>
      <c r="P80" s="5">
        <v>18</v>
      </c>
      <c r="Q80" s="5">
        <f t="shared" si="10"/>
        <v>31.5</v>
      </c>
      <c r="R80" s="5">
        <f t="shared" si="11"/>
        <v>67.272120672349686</v>
      </c>
      <c r="S80" s="5"/>
      <c r="T80" s="5">
        <v>67.272120672349686</v>
      </c>
      <c r="U80" s="5">
        <v>100</v>
      </c>
      <c r="V80" s="5" t="s">
        <v>1620</v>
      </c>
      <c r="W80" s="5" t="s">
        <v>1195</v>
      </c>
      <c r="X80" s="5" t="s">
        <v>1189</v>
      </c>
      <c r="Y80" s="5" t="s">
        <v>977</v>
      </c>
    </row>
    <row r="81" spans="1:25" s="7" customFormat="1">
      <c r="A81" s="5">
        <v>80</v>
      </c>
      <c r="B81" s="5" t="s">
        <v>401</v>
      </c>
      <c r="C81" s="5" t="s">
        <v>482</v>
      </c>
      <c r="D81" s="5" t="s">
        <v>492</v>
      </c>
      <c r="E81" s="5" t="s">
        <v>1635</v>
      </c>
      <c r="F81" s="5" t="s">
        <v>1635</v>
      </c>
      <c r="G81" s="5" t="s">
        <v>14</v>
      </c>
      <c r="H81" s="4" t="s">
        <v>493</v>
      </c>
      <c r="I81" s="5">
        <v>10</v>
      </c>
      <c r="J81" s="5">
        <v>10</v>
      </c>
      <c r="K81" s="5">
        <v>18.5</v>
      </c>
      <c r="L81" s="5">
        <f t="shared" si="8"/>
        <v>9.7368421052631575</v>
      </c>
      <c r="M81" s="5" t="s">
        <v>1285</v>
      </c>
      <c r="N81" s="5">
        <v>592.9</v>
      </c>
      <c r="O81" s="5">
        <f t="shared" si="9"/>
        <v>28.73081463990555</v>
      </c>
      <c r="P81" s="5">
        <v>16.3</v>
      </c>
      <c r="Q81" s="5">
        <f t="shared" si="10"/>
        <v>28.524999999999999</v>
      </c>
      <c r="R81" s="5">
        <f t="shared" si="11"/>
        <v>66.992656745168716</v>
      </c>
      <c r="S81" s="5"/>
      <c r="T81" s="5">
        <v>66.992656745168716</v>
      </c>
      <c r="U81" s="5">
        <v>100</v>
      </c>
      <c r="V81" s="5" t="s">
        <v>1620</v>
      </c>
      <c r="W81" s="5" t="s">
        <v>491</v>
      </c>
      <c r="X81" s="5" t="s">
        <v>486</v>
      </c>
      <c r="Y81" s="5" t="s">
        <v>401</v>
      </c>
    </row>
    <row r="82" spans="1:25" s="7" customFormat="1">
      <c r="A82" s="5">
        <v>81</v>
      </c>
      <c r="B82" s="5" t="s">
        <v>977</v>
      </c>
      <c r="C82" s="5" t="s">
        <v>1000</v>
      </c>
      <c r="D82" s="5" t="s">
        <v>626</v>
      </c>
      <c r="E82" s="5" t="s">
        <v>1631</v>
      </c>
      <c r="F82" s="5" t="s">
        <v>1626</v>
      </c>
      <c r="G82" s="5" t="s">
        <v>14</v>
      </c>
      <c r="H82" s="4" t="s">
        <v>1007</v>
      </c>
      <c r="I82" s="5">
        <v>9</v>
      </c>
      <c r="J82" s="5">
        <v>9</v>
      </c>
      <c r="K82" s="5">
        <v>24.5</v>
      </c>
      <c r="L82" s="5">
        <f t="shared" si="8"/>
        <v>12.894736842105264</v>
      </c>
      <c r="M82" s="5" t="s">
        <v>1568</v>
      </c>
      <c r="N82" s="5">
        <v>672.7</v>
      </c>
      <c r="O82" s="5">
        <f t="shared" si="9"/>
        <v>25.322580645161288</v>
      </c>
      <c r="P82" s="5">
        <v>16.399999999999999</v>
      </c>
      <c r="Q82" s="5">
        <f t="shared" si="10"/>
        <v>28.7</v>
      </c>
      <c r="R82" s="5">
        <f t="shared" si="11"/>
        <v>66.917317487266558</v>
      </c>
      <c r="S82" s="5"/>
      <c r="T82" s="5">
        <v>66.917317487266558</v>
      </c>
      <c r="U82" s="5">
        <v>100</v>
      </c>
      <c r="V82" s="5" t="s">
        <v>1620</v>
      </c>
      <c r="W82" s="5" t="s">
        <v>1003</v>
      </c>
      <c r="X82" s="5" t="s">
        <v>1004</v>
      </c>
      <c r="Y82" s="5" t="s">
        <v>977</v>
      </c>
    </row>
    <row r="83" spans="1:25" s="7" customFormat="1">
      <c r="A83" s="5">
        <v>82</v>
      </c>
      <c r="B83" s="5" t="s">
        <v>519</v>
      </c>
      <c r="C83" s="5" t="s">
        <v>569</v>
      </c>
      <c r="D83" s="5" t="s">
        <v>575</v>
      </c>
      <c r="E83" s="5" t="s">
        <v>1635</v>
      </c>
      <c r="F83" s="5" t="s">
        <v>1627</v>
      </c>
      <c r="G83" s="5" t="s">
        <v>14</v>
      </c>
      <c r="H83" s="4" t="s">
        <v>576</v>
      </c>
      <c r="I83" s="5">
        <v>9</v>
      </c>
      <c r="J83" s="5">
        <v>9</v>
      </c>
      <c r="K83" s="5">
        <v>19.5</v>
      </c>
      <c r="L83" s="5">
        <f t="shared" si="8"/>
        <v>10.263157894736842</v>
      </c>
      <c r="M83" s="5" t="s">
        <v>1526</v>
      </c>
      <c r="N83" s="5">
        <v>599.5</v>
      </c>
      <c r="O83" s="5">
        <f t="shared" si="9"/>
        <v>28.414512093411176</v>
      </c>
      <c r="P83" s="5">
        <v>15.9</v>
      </c>
      <c r="Q83" s="5">
        <f t="shared" si="10"/>
        <v>27.824999999999999</v>
      </c>
      <c r="R83" s="5">
        <f t="shared" si="11"/>
        <v>66.502669988148014</v>
      </c>
      <c r="S83" s="5"/>
      <c r="T83" s="5">
        <v>66.502669988148014</v>
      </c>
      <c r="U83" s="5">
        <v>100</v>
      </c>
      <c r="V83" s="5" t="s">
        <v>1620</v>
      </c>
      <c r="W83" s="5" t="s">
        <v>577</v>
      </c>
      <c r="X83" s="5" t="s">
        <v>573</v>
      </c>
      <c r="Y83" s="5" t="s">
        <v>519</v>
      </c>
    </row>
    <row r="84" spans="1:25" s="7" customFormat="1">
      <c r="A84" s="5">
        <v>83</v>
      </c>
      <c r="B84" s="5" t="s">
        <v>977</v>
      </c>
      <c r="C84" s="5" t="s">
        <v>1013</v>
      </c>
      <c r="D84" s="5" t="s">
        <v>1020</v>
      </c>
      <c r="E84" s="5" t="s">
        <v>1640</v>
      </c>
      <c r="F84" s="5" t="s">
        <v>1623</v>
      </c>
      <c r="G84" s="5" t="s">
        <v>14</v>
      </c>
      <c r="H84" s="4" t="s">
        <v>1021</v>
      </c>
      <c r="I84" s="5">
        <v>9</v>
      </c>
      <c r="J84" s="5">
        <v>9</v>
      </c>
      <c r="K84" s="5">
        <v>29</v>
      </c>
      <c r="L84" s="5">
        <f t="shared" si="8"/>
        <v>15.263157894736842</v>
      </c>
      <c r="M84" s="5" t="s">
        <v>1569</v>
      </c>
      <c r="N84" s="5">
        <v>625.70000000000005</v>
      </c>
      <c r="O84" s="5">
        <f t="shared" si="9"/>
        <v>27.224708326674122</v>
      </c>
      <c r="P84" s="5">
        <v>13.5</v>
      </c>
      <c r="Q84" s="5">
        <f t="shared" si="10"/>
        <v>23.625</v>
      </c>
      <c r="R84" s="5">
        <f t="shared" si="11"/>
        <v>66.112866221410968</v>
      </c>
      <c r="S84" s="5"/>
      <c r="T84" s="5">
        <v>66.112866221410968</v>
      </c>
      <c r="U84" s="5">
        <v>100</v>
      </c>
      <c r="V84" s="5" t="s">
        <v>1620</v>
      </c>
      <c r="W84" s="5" t="s">
        <v>1022</v>
      </c>
      <c r="X84" s="5" t="s">
        <v>1017</v>
      </c>
      <c r="Y84" s="5" t="s">
        <v>977</v>
      </c>
    </row>
    <row r="85" spans="1:25" s="7" customFormat="1">
      <c r="A85" s="5">
        <v>84</v>
      </c>
      <c r="B85" s="5" t="s">
        <v>401</v>
      </c>
      <c r="C85" s="5" t="s">
        <v>433</v>
      </c>
      <c r="D85" s="5" t="s">
        <v>434</v>
      </c>
      <c r="E85" s="5" t="s">
        <v>1630</v>
      </c>
      <c r="F85" s="5" t="s">
        <v>1624</v>
      </c>
      <c r="G85" s="5" t="s">
        <v>14</v>
      </c>
      <c r="H85" s="4" t="s">
        <v>435</v>
      </c>
      <c r="I85" s="5">
        <v>9</v>
      </c>
      <c r="J85" s="5">
        <v>9</v>
      </c>
      <c r="K85" s="5">
        <v>17</v>
      </c>
      <c r="L85" s="5">
        <f t="shared" si="8"/>
        <v>8.9473684210526319</v>
      </c>
      <c r="M85" s="5" t="s">
        <v>1479</v>
      </c>
      <c r="N85" s="5">
        <v>545.29999999999995</v>
      </c>
      <c r="O85" s="5">
        <f t="shared" si="9"/>
        <v>31.238767650834404</v>
      </c>
      <c r="P85" s="5">
        <v>14.7</v>
      </c>
      <c r="Q85" s="5">
        <f t="shared" si="10"/>
        <v>25.725000000000001</v>
      </c>
      <c r="R85" s="5">
        <f t="shared" si="11"/>
        <v>65.911136071887029</v>
      </c>
      <c r="S85" s="5"/>
      <c r="T85" s="5">
        <v>65.911136071887029</v>
      </c>
      <c r="U85" s="5">
        <v>100</v>
      </c>
      <c r="V85" s="5" t="s">
        <v>1620</v>
      </c>
      <c r="W85" s="5" t="s">
        <v>436</v>
      </c>
      <c r="X85" s="5" t="s">
        <v>437</v>
      </c>
      <c r="Y85" s="5" t="s">
        <v>401</v>
      </c>
    </row>
    <row r="86" spans="1:25" s="7" customFormat="1">
      <c r="A86" s="5">
        <v>85</v>
      </c>
      <c r="B86" s="5" t="s">
        <v>977</v>
      </c>
      <c r="C86" s="5" t="s">
        <v>990</v>
      </c>
      <c r="D86" s="5" t="s">
        <v>997</v>
      </c>
      <c r="E86" s="5" t="s">
        <v>1623</v>
      </c>
      <c r="F86" s="5" t="s">
        <v>1623</v>
      </c>
      <c r="G86" s="5" t="s">
        <v>14</v>
      </c>
      <c r="H86" s="4" t="s">
        <v>610</v>
      </c>
      <c r="I86" s="5">
        <v>10</v>
      </c>
      <c r="J86" s="5">
        <v>10</v>
      </c>
      <c r="K86" s="5">
        <v>28</v>
      </c>
      <c r="L86" s="5">
        <f t="shared" si="8"/>
        <v>14.736842105263158</v>
      </c>
      <c r="M86" s="5" t="s">
        <v>1562</v>
      </c>
      <c r="N86" s="5">
        <v>582.4</v>
      </c>
      <c r="O86" s="5">
        <f t="shared" si="9"/>
        <v>29.248798076923077</v>
      </c>
      <c r="P86" s="5">
        <v>12</v>
      </c>
      <c r="Q86" s="5">
        <f t="shared" si="10"/>
        <v>21</v>
      </c>
      <c r="R86" s="5">
        <f t="shared" si="11"/>
        <v>64.985640182186231</v>
      </c>
      <c r="S86" s="5"/>
      <c r="T86" s="5">
        <v>64.985640182186231</v>
      </c>
      <c r="U86" s="5">
        <v>100</v>
      </c>
      <c r="V86" s="5" t="s">
        <v>1620</v>
      </c>
      <c r="W86" s="5" t="s">
        <v>998</v>
      </c>
      <c r="X86" s="5" t="s">
        <v>994</v>
      </c>
      <c r="Y86" s="5" t="s">
        <v>977</v>
      </c>
    </row>
    <row r="87" spans="1:25" s="7" customFormat="1">
      <c r="A87" s="5">
        <v>86</v>
      </c>
      <c r="B87" s="5" t="s">
        <v>519</v>
      </c>
      <c r="C87" s="5" t="s">
        <v>672</v>
      </c>
      <c r="D87" s="5" t="s">
        <v>678</v>
      </c>
      <c r="E87" s="5" t="s">
        <v>1630</v>
      </c>
      <c r="F87" s="5" t="s">
        <v>1627</v>
      </c>
      <c r="G87" s="5" t="s">
        <v>14</v>
      </c>
      <c r="H87" s="4" t="s">
        <v>679</v>
      </c>
      <c r="I87" s="5">
        <v>9</v>
      </c>
      <c r="J87" s="5">
        <v>9</v>
      </c>
      <c r="K87" s="5">
        <v>9</v>
      </c>
      <c r="L87" s="5">
        <f t="shared" si="8"/>
        <v>4.7368421052631575</v>
      </c>
      <c r="M87" s="5" t="s">
        <v>1533</v>
      </c>
      <c r="N87" s="5">
        <v>651.1</v>
      </c>
      <c r="O87" s="5">
        <f t="shared" si="9"/>
        <v>26.162647826754721</v>
      </c>
      <c r="P87" s="5">
        <v>18.8</v>
      </c>
      <c r="Q87" s="5">
        <f t="shared" si="10"/>
        <v>32.9</v>
      </c>
      <c r="R87" s="5">
        <f t="shared" si="11"/>
        <v>63.799489932017877</v>
      </c>
      <c r="S87" s="5"/>
      <c r="T87" s="5">
        <v>63.799489932017877</v>
      </c>
      <c r="U87" s="5">
        <v>100</v>
      </c>
      <c r="V87" s="5" t="s">
        <v>1620</v>
      </c>
      <c r="W87" s="5" t="s">
        <v>680</v>
      </c>
      <c r="X87" s="5" t="s">
        <v>675</v>
      </c>
      <c r="Y87" s="5" t="s">
        <v>519</v>
      </c>
    </row>
    <row r="88" spans="1:25" s="7" customFormat="1">
      <c r="A88" s="5">
        <v>87</v>
      </c>
      <c r="B88" s="5" t="s">
        <v>977</v>
      </c>
      <c r="C88" s="5" t="s">
        <v>1131</v>
      </c>
      <c r="D88" s="5" t="s">
        <v>105</v>
      </c>
      <c r="E88" s="5" t="s">
        <v>1630</v>
      </c>
      <c r="F88" s="5" t="s">
        <v>1623</v>
      </c>
      <c r="G88" s="5" t="s">
        <v>14</v>
      </c>
      <c r="H88" s="4" t="s">
        <v>1136</v>
      </c>
      <c r="I88" s="5">
        <v>9</v>
      </c>
      <c r="J88" s="5">
        <v>9</v>
      </c>
      <c r="K88" s="5">
        <v>17.5</v>
      </c>
      <c r="L88" s="5">
        <f t="shared" si="8"/>
        <v>9.2105263157894743</v>
      </c>
      <c r="M88" s="5" t="s">
        <v>1574</v>
      </c>
      <c r="N88" s="5">
        <v>554.6</v>
      </c>
      <c r="O88" s="5">
        <f t="shared" si="9"/>
        <v>30.714929679047962</v>
      </c>
      <c r="P88" s="5">
        <v>13.2</v>
      </c>
      <c r="Q88" s="5">
        <f t="shared" si="10"/>
        <v>23.1</v>
      </c>
      <c r="R88" s="5">
        <f t="shared" si="11"/>
        <v>63.025455994837436</v>
      </c>
      <c r="S88" s="5"/>
      <c r="T88" s="5">
        <v>63.025455994837436</v>
      </c>
      <c r="U88" s="5">
        <v>100</v>
      </c>
      <c r="V88" s="5" t="s">
        <v>1620</v>
      </c>
      <c r="W88" s="5" t="s">
        <v>1134</v>
      </c>
      <c r="X88" s="5" t="s">
        <v>1135</v>
      </c>
      <c r="Y88" s="5" t="s">
        <v>977</v>
      </c>
    </row>
    <row r="89" spans="1:25" s="7" customFormat="1">
      <c r="A89" s="5">
        <v>88</v>
      </c>
      <c r="B89" s="5" t="s">
        <v>735</v>
      </c>
      <c r="C89" s="5" t="s">
        <v>947</v>
      </c>
      <c r="D89" s="5" t="s">
        <v>837</v>
      </c>
      <c r="E89" s="5" t="s">
        <v>1623</v>
      </c>
      <c r="F89" s="5" t="s">
        <v>1627</v>
      </c>
      <c r="G89" s="5" t="s">
        <v>14</v>
      </c>
      <c r="H89" s="4" t="s">
        <v>954</v>
      </c>
      <c r="I89" s="5">
        <v>10</v>
      </c>
      <c r="J89" s="5">
        <v>10</v>
      </c>
      <c r="K89" s="5">
        <v>16.5</v>
      </c>
      <c r="L89" s="5">
        <f t="shared" si="8"/>
        <v>8.6842105263157894</v>
      </c>
      <c r="M89" s="5" t="s">
        <v>1433</v>
      </c>
      <c r="N89" s="5">
        <v>778.3</v>
      </c>
      <c r="O89" s="5">
        <f t="shared" si="9"/>
        <v>21.886804574071697</v>
      </c>
      <c r="P89" s="5">
        <v>18.3</v>
      </c>
      <c r="Q89" s="5">
        <f t="shared" si="10"/>
        <v>32.024999999999999</v>
      </c>
      <c r="R89" s="5">
        <f t="shared" si="11"/>
        <v>62.596015100387483</v>
      </c>
      <c r="S89" s="5"/>
      <c r="T89" s="5">
        <v>62.596015100387483</v>
      </c>
      <c r="U89" s="5">
        <v>100</v>
      </c>
      <c r="V89" s="5" t="s">
        <v>1620</v>
      </c>
      <c r="W89" s="5" t="s">
        <v>955</v>
      </c>
      <c r="X89" s="5" t="s">
        <v>951</v>
      </c>
      <c r="Y89" s="5" t="s">
        <v>735</v>
      </c>
    </row>
    <row r="90" spans="1:25" s="7" customFormat="1">
      <c r="A90" s="5">
        <v>89</v>
      </c>
      <c r="B90" s="5" t="s">
        <v>977</v>
      </c>
      <c r="C90" s="5" t="s">
        <v>1084</v>
      </c>
      <c r="D90" s="5" t="s">
        <v>1089</v>
      </c>
      <c r="E90" s="5" t="s">
        <v>1629</v>
      </c>
      <c r="F90" s="5" t="s">
        <v>1624</v>
      </c>
      <c r="G90" s="5" t="s">
        <v>14</v>
      </c>
      <c r="H90" s="4" t="s">
        <v>1090</v>
      </c>
      <c r="I90" s="5">
        <v>11</v>
      </c>
      <c r="J90" s="5">
        <v>11</v>
      </c>
      <c r="K90" s="5">
        <v>43</v>
      </c>
      <c r="L90" s="5">
        <f t="shared" si="8"/>
        <v>22.631578947368421</v>
      </c>
      <c r="M90" s="5" t="s">
        <v>1559</v>
      </c>
      <c r="N90" s="5">
        <v>509.8</v>
      </c>
      <c r="O90" s="5">
        <f t="shared" si="9"/>
        <v>33.414083954491957</v>
      </c>
      <c r="P90" s="5"/>
      <c r="Q90" s="5"/>
      <c r="R90" s="5">
        <f t="shared" si="11"/>
        <v>56.045662901860382</v>
      </c>
      <c r="S90" s="5"/>
      <c r="T90" s="5">
        <v>56.045662901860382</v>
      </c>
      <c r="U90" s="5">
        <v>100</v>
      </c>
      <c r="V90" s="5" t="s">
        <v>1620</v>
      </c>
      <c r="W90" s="5" t="s">
        <v>1087</v>
      </c>
      <c r="X90" s="5" t="s">
        <v>1088</v>
      </c>
      <c r="Y90" s="5" t="s">
        <v>977</v>
      </c>
    </row>
    <row r="91" spans="1:25" s="7" customFormat="1">
      <c r="A91" s="5">
        <v>90</v>
      </c>
      <c r="B91" s="5" t="s">
        <v>11</v>
      </c>
      <c r="C91" s="5" t="s">
        <v>21</v>
      </c>
      <c r="D91" s="5" t="s">
        <v>28</v>
      </c>
      <c r="E91" s="5" t="s">
        <v>1623</v>
      </c>
      <c r="F91" s="5" t="s">
        <v>1623</v>
      </c>
      <c r="G91" s="5" t="s">
        <v>14</v>
      </c>
      <c r="H91" s="4" t="s">
        <v>29</v>
      </c>
      <c r="I91" s="5">
        <v>9</v>
      </c>
      <c r="J91" s="5">
        <v>9</v>
      </c>
      <c r="K91" s="5">
        <v>33.5</v>
      </c>
      <c r="L91" s="5">
        <f t="shared" si="8"/>
        <v>17.631578947368421</v>
      </c>
      <c r="M91" s="5" t="s">
        <v>1501</v>
      </c>
      <c r="N91" s="5">
        <v>564.6</v>
      </c>
      <c r="O91" s="5">
        <f t="shared" si="9"/>
        <v>30.170917463691108</v>
      </c>
      <c r="P91" s="5">
        <v>0</v>
      </c>
      <c r="Q91" s="5">
        <f>35*P91/20</f>
        <v>0</v>
      </c>
      <c r="R91" s="5">
        <f t="shared" si="11"/>
        <v>47.802496411059529</v>
      </c>
      <c r="S91" s="5"/>
      <c r="T91" s="5">
        <v>47.802496411059529</v>
      </c>
      <c r="U91" s="5">
        <v>100</v>
      </c>
      <c r="V91" s="5" t="s">
        <v>1620</v>
      </c>
      <c r="W91" s="5" t="s">
        <v>30</v>
      </c>
      <c r="X91" s="5" t="s">
        <v>25</v>
      </c>
      <c r="Y91" s="5" t="s">
        <v>11</v>
      </c>
    </row>
    <row r="92" spans="1:25" s="7" customFormat="1">
      <c r="A92" s="5">
        <v>91</v>
      </c>
      <c r="B92" s="5" t="s">
        <v>735</v>
      </c>
      <c r="C92" s="5" t="s">
        <v>963</v>
      </c>
      <c r="D92" s="5" t="s">
        <v>170</v>
      </c>
      <c r="E92" s="5" t="s">
        <v>1630</v>
      </c>
      <c r="F92" s="5" t="s">
        <v>1627</v>
      </c>
      <c r="G92" s="5" t="s">
        <v>14</v>
      </c>
      <c r="H92" s="4" t="s">
        <v>966</v>
      </c>
      <c r="I92" s="5">
        <v>10</v>
      </c>
      <c r="J92" s="5">
        <v>10</v>
      </c>
      <c r="K92" s="5">
        <v>33.5</v>
      </c>
      <c r="L92" s="5">
        <f t="shared" si="8"/>
        <v>17.631578947368421</v>
      </c>
      <c r="M92" s="5" t="s">
        <v>1434</v>
      </c>
      <c r="N92" s="5">
        <v>566</v>
      </c>
      <c r="O92" s="5">
        <f t="shared" si="9"/>
        <v>30.096289752650176</v>
      </c>
      <c r="P92" s="5"/>
      <c r="Q92" s="5">
        <f>35*P92/20</f>
        <v>0</v>
      </c>
      <c r="R92" s="5">
        <f t="shared" si="11"/>
        <v>47.727868700018597</v>
      </c>
      <c r="S92" s="5"/>
      <c r="T92" s="5">
        <v>47.727868700018597</v>
      </c>
      <c r="U92" s="5">
        <v>100</v>
      </c>
      <c r="V92" s="5" t="s">
        <v>1620</v>
      </c>
      <c r="W92" s="5" t="s">
        <v>964</v>
      </c>
      <c r="X92" s="5" t="s">
        <v>965</v>
      </c>
      <c r="Y92" s="5" t="s">
        <v>735</v>
      </c>
    </row>
    <row r="93" spans="1:25" s="7" customFormat="1">
      <c r="A93" s="5">
        <v>92</v>
      </c>
      <c r="B93" s="5" t="s">
        <v>977</v>
      </c>
      <c r="C93" s="5" t="s">
        <v>1138</v>
      </c>
      <c r="D93" s="5" t="s">
        <v>1143</v>
      </c>
      <c r="E93" s="5" t="s">
        <v>1634</v>
      </c>
      <c r="F93" s="5" t="s">
        <v>1635</v>
      </c>
      <c r="G93" s="5" t="s">
        <v>14</v>
      </c>
      <c r="H93" s="4" t="s">
        <v>641</v>
      </c>
      <c r="I93" s="5">
        <v>11</v>
      </c>
      <c r="J93" s="5">
        <v>11</v>
      </c>
      <c r="K93" s="5">
        <v>17.5</v>
      </c>
      <c r="L93" s="5">
        <f t="shared" si="8"/>
        <v>9.2105263157894743</v>
      </c>
      <c r="M93" s="5" t="s">
        <v>1245</v>
      </c>
      <c r="N93" s="5">
        <v>486.7</v>
      </c>
      <c r="O93" s="5">
        <f t="shared" si="9"/>
        <v>35</v>
      </c>
      <c r="P93" s="5">
        <v>0</v>
      </c>
      <c r="Q93" s="5">
        <v>0</v>
      </c>
      <c r="R93" s="5">
        <f t="shared" si="11"/>
        <v>44.210526315789473</v>
      </c>
      <c r="S93" s="5"/>
      <c r="T93" s="5">
        <v>44.210526315789473</v>
      </c>
      <c r="U93" s="5">
        <v>100</v>
      </c>
      <c r="V93" s="5" t="s">
        <v>1620</v>
      </c>
      <c r="W93" s="5" t="s">
        <v>1141</v>
      </c>
      <c r="X93" s="5" t="s">
        <v>1142</v>
      </c>
      <c r="Y93" s="5" t="s">
        <v>977</v>
      </c>
    </row>
    <row r="94" spans="1:25" s="7" customFormat="1">
      <c r="A94" s="5">
        <v>93</v>
      </c>
      <c r="B94" s="5" t="s">
        <v>977</v>
      </c>
      <c r="C94" s="5" t="s">
        <v>1077</v>
      </c>
      <c r="D94" s="5" t="s">
        <v>1082</v>
      </c>
      <c r="E94" s="5" t="s">
        <v>1625</v>
      </c>
      <c r="F94" s="5" t="s">
        <v>1627</v>
      </c>
      <c r="G94" s="5" t="s">
        <v>14</v>
      </c>
      <c r="H94" s="4" t="s">
        <v>1083</v>
      </c>
      <c r="I94" s="5">
        <v>11</v>
      </c>
      <c r="J94" s="5">
        <v>11</v>
      </c>
      <c r="K94" s="5">
        <v>29</v>
      </c>
      <c r="L94" s="5">
        <f t="shared" si="8"/>
        <v>15.263157894736842</v>
      </c>
      <c r="M94" s="5" t="s">
        <v>1558</v>
      </c>
      <c r="N94" s="5">
        <v>603.79999999999995</v>
      </c>
      <c r="O94" s="5">
        <f t="shared" si="9"/>
        <v>28.21215634315999</v>
      </c>
      <c r="P94" s="5">
        <v>0</v>
      </c>
      <c r="Q94" s="5">
        <v>0</v>
      </c>
      <c r="R94" s="5">
        <f t="shared" si="11"/>
        <v>43.475314237896832</v>
      </c>
      <c r="S94" s="5"/>
      <c r="T94" s="5">
        <v>43.475314237896832</v>
      </c>
      <c r="U94" s="5">
        <v>100</v>
      </c>
      <c r="V94" s="5" t="s">
        <v>1620</v>
      </c>
      <c r="W94" s="5" t="s">
        <v>1078</v>
      </c>
      <c r="X94" s="5" t="s">
        <v>1079</v>
      </c>
      <c r="Y94" s="5" t="s">
        <v>977</v>
      </c>
    </row>
    <row r="95" spans="1:25" s="7" customFormat="1">
      <c r="A95" s="5">
        <v>94</v>
      </c>
      <c r="B95" s="5" t="s">
        <v>519</v>
      </c>
      <c r="C95" s="5" t="s">
        <v>611</v>
      </c>
      <c r="D95" s="5" t="s">
        <v>618</v>
      </c>
      <c r="E95" s="5" t="s">
        <v>1646</v>
      </c>
      <c r="F95" s="5" t="s">
        <v>1627</v>
      </c>
      <c r="G95" s="5" t="s">
        <v>14</v>
      </c>
      <c r="H95" s="4" t="s">
        <v>619</v>
      </c>
      <c r="I95" s="5">
        <v>10</v>
      </c>
      <c r="J95" s="5">
        <v>10</v>
      </c>
      <c r="K95" s="5">
        <v>26</v>
      </c>
      <c r="L95" s="5">
        <f t="shared" si="8"/>
        <v>13.684210526315789</v>
      </c>
      <c r="M95" s="5" t="s">
        <v>1529</v>
      </c>
      <c r="N95" s="5">
        <v>585</v>
      </c>
      <c r="O95" s="5">
        <f t="shared" si="9"/>
        <v>29.11880341880342</v>
      </c>
      <c r="P95" s="5">
        <v>0</v>
      </c>
      <c r="Q95" s="5">
        <f>35*P95/20</f>
        <v>0</v>
      </c>
      <c r="R95" s="5">
        <f t="shared" si="11"/>
        <v>42.803013945119211</v>
      </c>
      <c r="S95" s="5"/>
      <c r="T95" s="5">
        <v>42.803013945119211</v>
      </c>
      <c r="U95" s="5">
        <v>100</v>
      </c>
      <c r="V95" s="5" t="s">
        <v>1620</v>
      </c>
      <c r="W95" s="5" t="s">
        <v>617</v>
      </c>
      <c r="X95" s="5" t="s">
        <v>614</v>
      </c>
      <c r="Y95" s="5" t="s">
        <v>519</v>
      </c>
    </row>
    <row r="96" spans="1:25" s="7" customFormat="1">
      <c r="A96" s="5">
        <v>95</v>
      </c>
      <c r="B96" s="5" t="s">
        <v>185</v>
      </c>
      <c r="C96" s="5" t="s">
        <v>207</v>
      </c>
      <c r="D96" s="5" t="s">
        <v>212</v>
      </c>
      <c r="E96" s="5" t="s">
        <v>1632</v>
      </c>
      <c r="F96" s="5" t="s">
        <v>1627</v>
      </c>
      <c r="G96" s="5" t="s">
        <v>14</v>
      </c>
      <c r="H96" s="4" t="s">
        <v>213</v>
      </c>
      <c r="I96" s="5">
        <v>10</v>
      </c>
      <c r="J96" s="5">
        <v>10</v>
      </c>
      <c r="K96" s="5">
        <v>16.5</v>
      </c>
      <c r="L96" s="5">
        <f t="shared" si="8"/>
        <v>8.6842105263157894</v>
      </c>
      <c r="M96" s="5" t="s">
        <v>1414</v>
      </c>
      <c r="N96" s="5">
        <v>538.4</v>
      </c>
      <c r="O96" s="5">
        <f t="shared" si="9"/>
        <v>31.639115898959883</v>
      </c>
      <c r="P96" s="5"/>
      <c r="Q96" s="5"/>
      <c r="R96" s="5">
        <f t="shared" si="11"/>
        <v>40.323326425275674</v>
      </c>
      <c r="S96" s="5"/>
      <c r="T96" s="5">
        <v>40.323326425275674</v>
      </c>
      <c r="U96" s="5">
        <v>100</v>
      </c>
      <c r="V96" s="5" t="s">
        <v>1620</v>
      </c>
      <c r="W96" s="5" t="s">
        <v>214</v>
      </c>
      <c r="X96" s="5" t="s">
        <v>211</v>
      </c>
      <c r="Y96" s="5" t="s">
        <v>185</v>
      </c>
    </row>
    <row r="97" spans="1:25" s="7" customFormat="1">
      <c r="A97" s="5">
        <v>96</v>
      </c>
      <c r="B97" s="5" t="s">
        <v>282</v>
      </c>
      <c r="C97" s="5" t="s">
        <v>291</v>
      </c>
      <c r="D97" s="5" t="s">
        <v>296</v>
      </c>
      <c r="E97" s="5" t="s">
        <v>1640</v>
      </c>
      <c r="F97" s="5" t="s">
        <v>1634</v>
      </c>
      <c r="G97" s="5" t="s">
        <v>14</v>
      </c>
      <c r="H97" s="4" t="s">
        <v>297</v>
      </c>
      <c r="I97" s="5">
        <v>9</v>
      </c>
      <c r="J97" s="5">
        <v>9</v>
      </c>
      <c r="K97" s="5">
        <v>16.5</v>
      </c>
      <c r="L97" s="5">
        <f t="shared" si="8"/>
        <v>8.6842105263157894</v>
      </c>
      <c r="M97" s="5" t="s">
        <v>1460</v>
      </c>
      <c r="N97" s="10">
        <v>543.4</v>
      </c>
      <c r="O97" s="5">
        <f t="shared" si="9"/>
        <v>31.347994111152008</v>
      </c>
      <c r="P97" s="5"/>
      <c r="Q97" s="5"/>
      <c r="R97" s="5">
        <f t="shared" si="11"/>
        <v>40.0322046374678</v>
      </c>
      <c r="S97" s="5"/>
      <c r="T97" s="5">
        <v>40.0322046374678</v>
      </c>
      <c r="U97" s="5">
        <v>100</v>
      </c>
      <c r="V97" s="5" t="s">
        <v>1620</v>
      </c>
      <c r="W97" s="5" t="s">
        <v>294</v>
      </c>
      <c r="X97" s="5" t="s">
        <v>295</v>
      </c>
      <c r="Y97" s="5" t="s">
        <v>282</v>
      </c>
    </row>
    <row r="98" spans="1:25" s="7" customFormat="1">
      <c r="A98" s="5">
        <v>97</v>
      </c>
      <c r="B98" s="5" t="s">
        <v>11</v>
      </c>
      <c r="C98" s="5" t="s">
        <v>172</v>
      </c>
      <c r="D98" s="5" t="s">
        <v>184</v>
      </c>
      <c r="E98" s="5" t="s">
        <v>1623</v>
      </c>
      <c r="F98" s="5" t="s">
        <v>1627</v>
      </c>
      <c r="G98" s="5" t="s">
        <v>14</v>
      </c>
      <c r="H98" s="4" t="s">
        <v>183</v>
      </c>
      <c r="I98" s="5">
        <v>11</v>
      </c>
      <c r="J98" s="5">
        <v>11</v>
      </c>
      <c r="K98" s="5">
        <v>14</v>
      </c>
      <c r="L98" s="5">
        <f t="shared" ref="L98:L99" si="12">30*K98/57</f>
        <v>7.3684210526315788</v>
      </c>
      <c r="M98" s="5" t="s">
        <v>1303</v>
      </c>
      <c r="N98" s="5">
        <v>564.79999999999995</v>
      </c>
      <c r="O98" s="5">
        <f t="shared" ref="O98:O100" si="13">35*486.7/N98</f>
        <v>30.160233711048161</v>
      </c>
      <c r="P98" s="5">
        <v>0</v>
      </c>
      <c r="Q98" s="5">
        <f>35*P98/20</f>
        <v>0</v>
      </c>
      <c r="R98" s="5">
        <f t="shared" ref="R98:R112" si="14">L98+O98+Q98</f>
        <v>37.528654763679739</v>
      </c>
      <c r="S98" s="5"/>
      <c r="T98" s="5">
        <v>37.528654763679739</v>
      </c>
      <c r="U98" s="5">
        <v>100</v>
      </c>
      <c r="V98" s="5" t="s">
        <v>1620</v>
      </c>
      <c r="W98" s="5" t="s">
        <v>175</v>
      </c>
      <c r="X98" s="5" t="s">
        <v>176</v>
      </c>
      <c r="Y98" s="5" t="s">
        <v>11</v>
      </c>
    </row>
    <row r="99" spans="1:25" s="7" customFormat="1">
      <c r="A99" s="5">
        <v>98</v>
      </c>
      <c r="B99" s="5" t="s">
        <v>11</v>
      </c>
      <c r="C99" s="5" t="s">
        <v>137</v>
      </c>
      <c r="D99" s="5" t="s">
        <v>142</v>
      </c>
      <c r="E99" s="5" t="s">
        <v>1624</v>
      </c>
      <c r="F99" s="5" t="s">
        <v>1627</v>
      </c>
      <c r="G99" s="5" t="s">
        <v>14</v>
      </c>
      <c r="H99" s="4" t="s">
        <v>143</v>
      </c>
      <c r="I99" s="5">
        <v>11</v>
      </c>
      <c r="J99" s="5">
        <v>11</v>
      </c>
      <c r="K99" s="5">
        <v>18</v>
      </c>
      <c r="L99" s="5">
        <f t="shared" si="12"/>
        <v>9.473684210526315</v>
      </c>
      <c r="M99" s="5" t="s">
        <v>1496</v>
      </c>
      <c r="N99" s="5">
        <v>618.70000000000005</v>
      </c>
      <c r="O99" s="5">
        <f t="shared" si="13"/>
        <v>27.532729917569096</v>
      </c>
      <c r="P99" s="5">
        <v>0</v>
      </c>
      <c r="Q99" s="5">
        <f>35*P99/20</f>
        <v>0</v>
      </c>
      <c r="R99" s="5">
        <f t="shared" si="14"/>
        <v>37.006414128095415</v>
      </c>
      <c r="S99" s="5"/>
      <c r="T99" s="5">
        <v>37.006414128095415</v>
      </c>
      <c r="U99" s="5">
        <v>100</v>
      </c>
      <c r="V99" s="5" t="s">
        <v>1620</v>
      </c>
      <c r="W99" s="5" t="s">
        <v>144</v>
      </c>
      <c r="X99" s="5" t="s">
        <v>141</v>
      </c>
      <c r="Y99" s="5" t="s">
        <v>11</v>
      </c>
    </row>
    <row r="100" spans="1:25" s="7" customFormat="1">
      <c r="A100" s="5">
        <v>99</v>
      </c>
      <c r="B100" s="5" t="s">
        <v>735</v>
      </c>
      <c r="C100" s="5" t="s">
        <v>921</v>
      </c>
      <c r="D100" s="5" t="s">
        <v>927</v>
      </c>
      <c r="E100" s="5" t="s">
        <v>1630</v>
      </c>
      <c r="F100" s="5" t="s">
        <v>1633</v>
      </c>
      <c r="G100" s="5" t="s">
        <v>14</v>
      </c>
      <c r="H100" s="4" t="s">
        <v>41</v>
      </c>
      <c r="I100" s="5">
        <v>10</v>
      </c>
      <c r="J100" s="5">
        <v>10</v>
      </c>
      <c r="K100" s="5">
        <v>0</v>
      </c>
      <c r="L100" s="5"/>
      <c r="M100" s="5" t="s">
        <v>1416</v>
      </c>
      <c r="N100" s="5">
        <v>506.9</v>
      </c>
      <c r="O100" s="5">
        <f t="shared" si="13"/>
        <v>33.605247583349772</v>
      </c>
      <c r="P100" s="5">
        <v>0</v>
      </c>
      <c r="Q100" s="5">
        <f>35*P100/20</f>
        <v>0</v>
      </c>
      <c r="R100" s="5">
        <f t="shared" si="14"/>
        <v>33.605247583349772</v>
      </c>
      <c r="S100" s="5"/>
      <c r="T100" s="5">
        <v>33.605247583349772</v>
      </c>
      <c r="U100" s="5">
        <v>100</v>
      </c>
      <c r="V100" s="5" t="s">
        <v>1620</v>
      </c>
      <c r="W100" s="5" t="s">
        <v>924</v>
      </c>
      <c r="X100" s="5" t="s">
        <v>925</v>
      </c>
      <c r="Y100" s="5" t="s">
        <v>735</v>
      </c>
    </row>
    <row r="101" spans="1:25" s="7" customFormat="1">
      <c r="A101" s="5">
        <v>100</v>
      </c>
      <c r="B101" s="5" t="s">
        <v>11</v>
      </c>
      <c r="C101" s="5" t="s">
        <v>130</v>
      </c>
      <c r="D101" s="5" t="s">
        <v>135</v>
      </c>
      <c r="E101" s="5" t="s">
        <v>1623</v>
      </c>
      <c r="F101" s="5" t="s">
        <v>1627</v>
      </c>
      <c r="G101" s="5" t="s">
        <v>14</v>
      </c>
      <c r="H101" s="4" t="s">
        <v>136</v>
      </c>
      <c r="I101" s="5">
        <v>10</v>
      </c>
      <c r="J101" s="5">
        <v>10</v>
      </c>
      <c r="K101" s="5">
        <v>17.5</v>
      </c>
      <c r="L101" s="5">
        <f t="shared" ref="L101:L112" si="15">30*K101/57</f>
        <v>9.2105263157894743</v>
      </c>
      <c r="M101" s="5"/>
      <c r="N101" s="5"/>
      <c r="O101" s="5"/>
      <c r="P101" s="5">
        <v>13.6</v>
      </c>
      <c r="Q101" s="5">
        <f>35*P101/20</f>
        <v>23.8</v>
      </c>
      <c r="R101" s="5">
        <f t="shared" si="14"/>
        <v>33.010526315789477</v>
      </c>
      <c r="S101" s="5"/>
      <c r="T101" s="5">
        <v>33.010526315789477</v>
      </c>
      <c r="U101" s="5">
        <v>100</v>
      </c>
      <c r="V101" s="5" t="s">
        <v>1620</v>
      </c>
      <c r="W101" s="5" t="s">
        <v>133</v>
      </c>
      <c r="X101" s="5" t="s">
        <v>134</v>
      </c>
      <c r="Y101" s="5" t="s">
        <v>11</v>
      </c>
    </row>
    <row r="102" spans="1:25" s="7" customFormat="1">
      <c r="A102" s="5">
        <v>101</v>
      </c>
      <c r="B102" s="5" t="s">
        <v>401</v>
      </c>
      <c r="C102" s="5" t="s">
        <v>455</v>
      </c>
      <c r="D102" s="5" t="s">
        <v>459</v>
      </c>
      <c r="E102" s="5" t="s">
        <v>1623</v>
      </c>
      <c r="F102" s="5" t="s">
        <v>1624</v>
      </c>
      <c r="G102" s="5" t="s">
        <v>14</v>
      </c>
      <c r="H102" s="4" t="s">
        <v>460</v>
      </c>
      <c r="I102" s="5">
        <v>10</v>
      </c>
      <c r="J102" s="5">
        <v>10</v>
      </c>
      <c r="K102" s="5">
        <v>12.5</v>
      </c>
      <c r="L102" s="5">
        <f t="shared" si="15"/>
        <v>6.5789473684210522</v>
      </c>
      <c r="M102" s="5" t="s">
        <v>1484</v>
      </c>
      <c r="N102" s="5">
        <v>645.79999999999995</v>
      </c>
      <c r="O102" s="5">
        <f>35*486.7/N102</f>
        <v>26.377361412201921</v>
      </c>
      <c r="P102" s="5"/>
      <c r="Q102" s="5"/>
      <c r="R102" s="5">
        <f t="shared" si="14"/>
        <v>32.956308780622976</v>
      </c>
      <c r="S102" s="5"/>
      <c r="T102" s="5">
        <v>32.956308780622976</v>
      </c>
      <c r="U102" s="5">
        <v>100</v>
      </c>
      <c r="V102" s="5" t="s">
        <v>1620</v>
      </c>
      <c r="W102" s="5" t="s">
        <v>461</v>
      </c>
      <c r="X102" s="5" t="s">
        <v>458</v>
      </c>
      <c r="Y102" s="5" t="s">
        <v>401</v>
      </c>
    </row>
    <row r="103" spans="1:25" s="7" customFormat="1">
      <c r="A103" s="5">
        <v>102</v>
      </c>
      <c r="B103" s="5" t="s">
        <v>977</v>
      </c>
      <c r="C103" s="5" t="s">
        <v>1028</v>
      </c>
      <c r="D103" s="5" t="s">
        <v>1033</v>
      </c>
      <c r="E103" s="5" t="s">
        <v>1623</v>
      </c>
      <c r="F103" s="5" t="s">
        <v>1635</v>
      </c>
      <c r="G103" s="5" t="s">
        <v>14</v>
      </c>
      <c r="H103" s="4" t="s">
        <v>1034</v>
      </c>
      <c r="I103" s="5">
        <v>9</v>
      </c>
      <c r="J103" s="5">
        <v>9</v>
      </c>
      <c r="K103" s="5">
        <v>9.5</v>
      </c>
      <c r="L103" s="5">
        <f t="shared" si="15"/>
        <v>5</v>
      </c>
      <c r="M103" s="5" t="s">
        <v>1570</v>
      </c>
      <c r="N103" s="5">
        <v>712.4</v>
      </c>
      <c r="O103" s="5">
        <f>35*486.7/N103</f>
        <v>23.911426165075802</v>
      </c>
      <c r="P103" s="5">
        <v>0</v>
      </c>
      <c r="Q103" s="5">
        <f>35*P103/20</f>
        <v>0</v>
      </c>
      <c r="R103" s="5">
        <f t="shared" si="14"/>
        <v>28.911426165075802</v>
      </c>
      <c r="S103" s="5"/>
      <c r="T103" s="5">
        <v>28.911426165075802</v>
      </c>
      <c r="U103" s="5">
        <v>100</v>
      </c>
      <c r="V103" s="5" t="s">
        <v>1620</v>
      </c>
      <c r="W103" s="5" t="s">
        <v>1035</v>
      </c>
      <c r="X103" s="5" t="s">
        <v>1031</v>
      </c>
      <c r="Y103" s="5" t="s">
        <v>977</v>
      </c>
    </row>
    <row r="104" spans="1:25" s="7" customFormat="1">
      <c r="A104" s="5">
        <v>103</v>
      </c>
      <c r="B104" s="5" t="s">
        <v>519</v>
      </c>
      <c r="C104" s="5" t="s">
        <v>620</v>
      </c>
      <c r="D104" s="5" t="s">
        <v>629</v>
      </c>
      <c r="E104" s="5" t="s">
        <v>1629</v>
      </c>
      <c r="F104" s="5" t="s">
        <v>1634</v>
      </c>
      <c r="G104" s="5" t="s">
        <v>14</v>
      </c>
      <c r="H104" s="4" t="s">
        <v>630</v>
      </c>
      <c r="I104" s="5">
        <v>9</v>
      </c>
      <c r="J104" s="5">
        <v>9</v>
      </c>
      <c r="K104" s="5">
        <v>42.5</v>
      </c>
      <c r="L104" s="5">
        <f t="shared" si="15"/>
        <v>22.368421052631579</v>
      </c>
      <c r="M104" s="5"/>
      <c r="N104" s="5"/>
      <c r="O104" s="5"/>
      <c r="P104" s="5"/>
      <c r="Q104" s="5"/>
      <c r="R104" s="5">
        <f t="shared" si="14"/>
        <v>22.368421052631579</v>
      </c>
      <c r="S104" s="5"/>
      <c r="T104" s="5">
        <v>22.368421052631579</v>
      </c>
      <c r="U104" s="5">
        <v>100</v>
      </c>
      <c r="V104" s="5" t="s">
        <v>1620</v>
      </c>
      <c r="W104" s="5" t="s">
        <v>623</v>
      </c>
      <c r="X104" s="5" t="s">
        <v>624</v>
      </c>
      <c r="Y104" s="5" t="s">
        <v>519</v>
      </c>
    </row>
    <row r="105" spans="1:25" s="7" customFormat="1">
      <c r="A105" s="5">
        <v>104</v>
      </c>
      <c r="B105" s="5" t="s">
        <v>735</v>
      </c>
      <c r="C105" s="5" t="s">
        <v>847</v>
      </c>
      <c r="D105" s="5" t="s">
        <v>854</v>
      </c>
      <c r="E105" s="5" t="s">
        <v>1624</v>
      </c>
      <c r="F105" s="5" t="s">
        <v>1635</v>
      </c>
      <c r="G105" s="5" t="s">
        <v>14</v>
      </c>
      <c r="H105" s="4" t="s">
        <v>855</v>
      </c>
      <c r="I105" s="5">
        <v>9</v>
      </c>
      <c r="J105" s="5">
        <v>9</v>
      </c>
      <c r="K105" s="5">
        <v>33.5</v>
      </c>
      <c r="L105" s="5">
        <f t="shared" si="15"/>
        <v>17.631578947368421</v>
      </c>
      <c r="M105" s="5"/>
      <c r="N105" s="5"/>
      <c r="O105" s="5"/>
      <c r="P105" s="5"/>
      <c r="Q105" s="5"/>
      <c r="R105" s="5">
        <f t="shared" si="14"/>
        <v>17.631578947368421</v>
      </c>
      <c r="S105" s="5"/>
      <c r="T105" s="5">
        <v>17.631578947368421</v>
      </c>
      <c r="U105" s="5">
        <v>100</v>
      </c>
      <c r="V105" s="5" t="s">
        <v>1620</v>
      </c>
      <c r="W105" s="5" t="s">
        <v>850</v>
      </c>
      <c r="X105" s="5" t="s">
        <v>851</v>
      </c>
      <c r="Y105" s="5" t="s">
        <v>735</v>
      </c>
    </row>
    <row r="106" spans="1:25" s="7" customFormat="1">
      <c r="A106" s="5">
        <v>105</v>
      </c>
      <c r="B106" s="5" t="s">
        <v>185</v>
      </c>
      <c r="C106" s="5" t="s">
        <v>234</v>
      </c>
      <c r="D106" s="5" t="s">
        <v>239</v>
      </c>
      <c r="E106" s="5" t="s">
        <v>1624</v>
      </c>
      <c r="F106" s="5" t="s">
        <v>1624</v>
      </c>
      <c r="G106" s="5" t="s">
        <v>14</v>
      </c>
      <c r="H106" s="4" t="s">
        <v>240</v>
      </c>
      <c r="I106" s="5">
        <v>9</v>
      </c>
      <c r="J106" s="5">
        <v>9</v>
      </c>
      <c r="K106" s="5">
        <v>30.5</v>
      </c>
      <c r="L106" s="5">
        <f t="shared" si="15"/>
        <v>16.05263157894737</v>
      </c>
      <c r="M106" s="5"/>
      <c r="N106" s="5"/>
      <c r="O106" s="5"/>
      <c r="P106" s="5"/>
      <c r="Q106" s="5"/>
      <c r="R106" s="5">
        <f t="shared" si="14"/>
        <v>16.05263157894737</v>
      </c>
      <c r="S106" s="5"/>
      <c r="T106" s="5">
        <v>16.05263157894737</v>
      </c>
      <c r="U106" s="5">
        <v>100</v>
      </c>
      <c r="V106" s="5" t="s">
        <v>1620</v>
      </c>
      <c r="W106" s="5" t="s">
        <v>241</v>
      </c>
      <c r="X106" s="5" t="s">
        <v>238</v>
      </c>
      <c r="Y106" s="5" t="s">
        <v>185</v>
      </c>
    </row>
    <row r="107" spans="1:25" s="7" customFormat="1">
      <c r="A107" s="5">
        <v>106</v>
      </c>
      <c r="B107" s="5" t="s">
        <v>282</v>
      </c>
      <c r="C107" s="5" t="s">
        <v>323</v>
      </c>
      <c r="D107" s="5" t="s">
        <v>340</v>
      </c>
      <c r="E107" s="5" t="s">
        <v>1646</v>
      </c>
      <c r="F107" s="5" t="s">
        <v>1627</v>
      </c>
      <c r="G107" s="5" t="s">
        <v>14</v>
      </c>
      <c r="H107" s="4" t="s">
        <v>341</v>
      </c>
      <c r="I107" s="5">
        <v>11</v>
      </c>
      <c r="J107" s="5">
        <v>11</v>
      </c>
      <c r="K107" s="5">
        <v>27.5</v>
      </c>
      <c r="L107" s="5">
        <f t="shared" si="15"/>
        <v>14.473684210526315</v>
      </c>
      <c r="M107" s="5"/>
      <c r="N107" s="5"/>
      <c r="O107" s="5"/>
      <c r="P107" s="5"/>
      <c r="Q107" s="5"/>
      <c r="R107" s="5">
        <f t="shared" si="14"/>
        <v>14.473684210526315</v>
      </c>
      <c r="S107" s="5"/>
      <c r="T107" s="5">
        <v>14.473684210526315</v>
      </c>
      <c r="U107" s="5">
        <v>100</v>
      </c>
      <c r="V107" s="5" t="s">
        <v>1620</v>
      </c>
      <c r="W107" s="5" t="s">
        <v>326</v>
      </c>
      <c r="X107" s="5" t="s">
        <v>327</v>
      </c>
      <c r="Y107" s="5" t="s">
        <v>282</v>
      </c>
    </row>
    <row r="108" spans="1:25" s="7" customFormat="1">
      <c r="A108" s="5">
        <v>107</v>
      </c>
      <c r="B108" s="5" t="s">
        <v>977</v>
      </c>
      <c r="C108" s="5" t="s">
        <v>1607</v>
      </c>
      <c r="D108" s="5" t="s">
        <v>1608</v>
      </c>
      <c r="E108" s="5" t="s">
        <v>1634</v>
      </c>
      <c r="F108" s="5" t="s">
        <v>1634</v>
      </c>
      <c r="G108" s="5" t="s">
        <v>14</v>
      </c>
      <c r="H108" s="4" t="s">
        <v>1609</v>
      </c>
      <c r="I108" s="5">
        <v>11</v>
      </c>
      <c r="J108" s="5">
        <v>11</v>
      </c>
      <c r="K108" s="5">
        <v>26</v>
      </c>
      <c r="L108" s="5">
        <f t="shared" si="15"/>
        <v>13.684210526315789</v>
      </c>
      <c r="M108" s="5"/>
      <c r="N108" s="5"/>
      <c r="O108" s="5"/>
      <c r="P108" s="5"/>
      <c r="Q108" s="5"/>
      <c r="R108" s="5">
        <f t="shared" si="14"/>
        <v>13.684210526315789</v>
      </c>
      <c r="S108" s="5"/>
      <c r="T108" s="5">
        <v>13.684210526315789</v>
      </c>
      <c r="U108" s="5">
        <v>100</v>
      </c>
      <c r="V108" s="5" t="s">
        <v>1620</v>
      </c>
      <c r="W108" s="5" t="s">
        <v>1610</v>
      </c>
      <c r="X108" s="5" t="s">
        <v>1611</v>
      </c>
      <c r="Y108" s="5" t="s">
        <v>977</v>
      </c>
    </row>
    <row r="109" spans="1:25" s="7" customFormat="1">
      <c r="A109" s="5">
        <v>108</v>
      </c>
      <c r="B109" s="5" t="s">
        <v>185</v>
      </c>
      <c r="C109" s="5" t="s">
        <v>215</v>
      </c>
      <c r="D109" s="5" t="s">
        <v>226</v>
      </c>
      <c r="E109" s="5" t="s">
        <v>1629</v>
      </c>
      <c r="F109" s="5" t="s">
        <v>1640</v>
      </c>
      <c r="G109" s="5" t="s">
        <v>14</v>
      </c>
      <c r="H109" s="4" t="s">
        <v>227</v>
      </c>
      <c r="I109" s="5">
        <v>11</v>
      </c>
      <c r="J109" s="5">
        <v>11</v>
      </c>
      <c r="K109" s="5">
        <v>23.5</v>
      </c>
      <c r="L109" s="5">
        <f t="shared" si="15"/>
        <v>12.368421052631579</v>
      </c>
      <c r="M109" s="5"/>
      <c r="N109" s="5"/>
      <c r="O109" s="5"/>
      <c r="P109" s="5"/>
      <c r="Q109" s="5"/>
      <c r="R109" s="5">
        <f t="shared" si="14"/>
        <v>12.368421052631579</v>
      </c>
      <c r="S109" s="5"/>
      <c r="T109" s="5">
        <v>12.368421052631579</v>
      </c>
      <c r="U109" s="5">
        <v>100</v>
      </c>
      <c r="V109" s="5" t="s">
        <v>1620</v>
      </c>
      <c r="W109" s="5" t="s">
        <v>228</v>
      </c>
      <c r="X109" s="5" t="s">
        <v>219</v>
      </c>
      <c r="Y109" s="5" t="s">
        <v>185</v>
      </c>
    </row>
    <row r="110" spans="1:25" s="7" customFormat="1">
      <c r="A110" s="5">
        <v>109</v>
      </c>
      <c r="B110" s="5" t="s">
        <v>519</v>
      </c>
      <c r="C110" s="5" t="s">
        <v>580</v>
      </c>
      <c r="D110" s="5" t="s">
        <v>587</v>
      </c>
      <c r="E110" s="5" t="s">
        <v>1630</v>
      </c>
      <c r="F110" s="5" t="s">
        <v>1623</v>
      </c>
      <c r="G110" s="5" t="s">
        <v>14</v>
      </c>
      <c r="H110" s="4" t="s">
        <v>588</v>
      </c>
      <c r="I110" s="5">
        <v>9</v>
      </c>
      <c r="J110" s="5">
        <v>9</v>
      </c>
      <c r="K110" s="5">
        <v>19.5</v>
      </c>
      <c r="L110" s="5">
        <f t="shared" si="15"/>
        <v>10.263157894736842</v>
      </c>
      <c r="M110" s="5"/>
      <c r="N110" s="5"/>
      <c r="O110" s="5"/>
      <c r="P110" s="5"/>
      <c r="Q110" s="5"/>
      <c r="R110" s="5">
        <f t="shared" si="14"/>
        <v>10.263157894736842</v>
      </c>
      <c r="S110" s="5"/>
      <c r="T110" s="5">
        <v>10.263157894736842</v>
      </c>
      <c r="U110" s="5">
        <v>100</v>
      </c>
      <c r="V110" s="5" t="s">
        <v>1620</v>
      </c>
      <c r="W110" s="5" t="s">
        <v>583</v>
      </c>
      <c r="X110" s="5" t="s">
        <v>584</v>
      </c>
      <c r="Y110" s="5" t="s">
        <v>519</v>
      </c>
    </row>
    <row r="111" spans="1:25" s="7" customFormat="1">
      <c r="A111" s="5">
        <v>110</v>
      </c>
      <c r="B111" s="5" t="s">
        <v>11</v>
      </c>
      <c r="C111" s="5" t="s">
        <v>33</v>
      </c>
      <c r="D111" s="5" t="s">
        <v>38</v>
      </c>
      <c r="E111" s="5" t="s">
        <v>1623</v>
      </c>
      <c r="F111" s="5" t="s">
        <v>1623</v>
      </c>
      <c r="G111" s="5" t="s">
        <v>14</v>
      </c>
      <c r="H111" s="4" t="s">
        <v>39</v>
      </c>
      <c r="I111" s="5">
        <v>9</v>
      </c>
      <c r="J111" s="5">
        <v>9</v>
      </c>
      <c r="K111" s="5">
        <v>15.5</v>
      </c>
      <c r="L111" s="5">
        <f t="shared" si="15"/>
        <v>8.1578947368421044</v>
      </c>
      <c r="M111" s="5"/>
      <c r="N111" s="5"/>
      <c r="O111" s="5"/>
      <c r="P111" s="5"/>
      <c r="Q111" s="5">
        <f>35*P111/20</f>
        <v>0</v>
      </c>
      <c r="R111" s="5">
        <f t="shared" si="14"/>
        <v>8.1578947368421044</v>
      </c>
      <c r="S111" s="5"/>
      <c r="T111" s="5">
        <v>8.1578947368421044</v>
      </c>
      <c r="U111" s="5">
        <v>100</v>
      </c>
      <c r="V111" s="5" t="s">
        <v>1620</v>
      </c>
      <c r="W111" s="5" t="s">
        <v>36</v>
      </c>
      <c r="X111" s="5" t="s">
        <v>37</v>
      </c>
      <c r="Y111" s="5" t="s">
        <v>11</v>
      </c>
    </row>
    <row r="112" spans="1:25" s="7" customFormat="1">
      <c r="A112" s="5">
        <v>111</v>
      </c>
      <c r="B112" s="5" t="s">
        <v>735</v>
      </c>
      <c r="C112" s="5" t="s">
        <v>885</v>
      </c>
      <c r="D112" s="5" t="s">
        <v>886</v>
      </c>
      <c r="E112" s="5" t="s">
        <v>1623</v>
      </c>
      <c r="F112" s="5" t="s">
        <v>1636</v>
      </c>
      <c r="G112" s="5" t="s">
        <v>14</v>
      </c>
      <c r="H112" s="4" t="s">
        <v>887</v>
      </c>
      <c r="I112" s="5">
        <v>9</v>
      </c>
      <c r="J112" s="5">
        <v>9</v>
      </c>
      <c r="K112" s="5">
        <v>13</v>
      </c>
      <c r="L112" s="5">
        <f t="shared" si="15"/>
        <v>6.8421052631578947</v>
      </c>
      <c r="M112" s="5"/>
      <c r="N112" s="5"/>
      <c r="O112" s="5"/>
      <c r="P112" s="5">
        <v>0</v>
      </c>
      <c r="Q112" s="5">
        <v>0</v>
      </c>
      <c r="R112" s="5">
        <f t="shared" si="14"/>
        <v>6.8421052631578947</v>
      </c>
      <c r="S112" s="5"/>
      <c r="T112" s="5">
        <v>6.8421052631578947</v>
      </c>
      <c r="U112" s="5">
        <v>100</v>
      </c>
      <c r="V112" s="5" t="s">
        <v>1620</v>
      </c>
      <c r="W112" s="5" t="s">
        <v>888</v>
      </c>
      <c r="X112" s="5" t="s">
        <v>889</v>
      </c>
      <c r="Y112" s="5" t="s">
        <v>735</v>
      </c>
    </row>
  </sheetData>
  <autoFilter ref="A1:Y11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R116"/>
  <sheetViews>
    <sheetView tabSelected="1" workbookViewId="0">
      <selection sqref="A1:S117"/>
    </sheetView>
  </sheetViews>
  <sheetFormatPr defaultRowHeight="15"/>
  <cols>
    <col min="1" max="1" width="12.28515625" customWidth="1"/>
    <col min="4" max="4" width="11.140625" customWidth="1"/>
  </cols>
  <sheetData>
    <row r="1" spans="1:18">
      <c r="A1" s="2" t="s">
        <v>2</v>
      </c>
      <c r="B1" s="2" t="s">
        <v>3</v>
      </c>
      <c r="C1" s="2" t="s">
        <v>4</v>
      </c>
      <c r="D1" s="2" t="s">
        <v>6</v>
      </c>
      <c r="E1" s="2" t="s">
        <v>7</v>
      </c>
      <c r="F1" s="2" t="s">
        <v>1235</v>
      </c>
      <c r="G1" s="1" t="s">
        <v>1601</v>
      </c>
      <c r="H1" s="2" t="s">
        <v>1236</v>
      </c>
      <c r="I1" s="1" t="s">
        <v>1602</v>
      </c>
      <c r="J1" s="1" t="s">
        <v>1603</v>
      </c>
      <c r="K1" s="2" t="s">
        <v>1237</v>
      </c>
      <c r="L1" s="1" t="s">
        <v>1603</v>
      </c>
      <c r="M1" s="2" t="s">
        <v>1238</v>
      </c>
      <c r="N1" s="1" t="s">
        <v>1614</v>
      </c>
      <c r="O1" s="1" t="s">
        <v>1616</v>
      </c>
      <c r="P1" s="1" t="s">
        <v>1615</v>
      </c>
      <c r="Q1" s="2" t="s">
        <v>9</v>
      </c>
      <c r="R1" s="2" t="s">
        <v>10</v>
      </c>
    </row>
    <row r="2" spans="1:18" s="7" customFormat="1" hidden="1">
      <c r="A2" s="5" t="s">
        <v>526</v>
      </c>
      <c r="B2" s="5" t="s">
        <v>1623</v>
      </c>
      <c r="C2" s="5" t="s">
        <v>1624</v>
      </c>
      <c r="D2" s="4" t="s">
        <v>527</v>
      </c>
      <c r="E2" s="5">
        <v>9</v>
      </c>
      <c r="F2" s="5">
        <v>51</v>
      </c>
      <c r="G2" s="5">
        <f t="shared" ref="G2:G33" si="0">30*F2/57</f>
        <v>26.842105263157894</v>
      </c>
      <c r="H2" s="5" t="s">
        <v>1538</v>
      </c>
      <c r="I2" s="5">
        <v>803.8</v>
      </c>
      <c r="J2" s="5">
        <f t="shared" ref="J2:J33" si="1">35*632.3/I2</f>
        <v>27.532346354814631</v>
      </c>
      <c r="K2" s="5">
        <v>19.399999999999999</v>
      </c>
      <c r="L2" s="5">
        <f t="shared" ref="L2:L33" si="2">35*K2/20</f>
        <v>33.950000000000003</v>
      </c>
      <c r="M2" s="5">
        <f t="shared" ref="M2:M33" si="3">G2+J2+L2</f>
        <v>88.324451617972528</v>
      </c>
      <c r="N2" s="5">
        <v>88.324451617972528</v>
      </c>
      <c r="O2" s="5">
        <v>100</v>
      </c>
      <c r="P2" s="5" t="s">
        <v>1618</v>
      </c>
      <c r="Q2" s="5" t="s">
        <v>523</v>
      </c>
      <c r="R2" s="5" t="s">
        <v>520</v>
      </c>
    </row>
    <row r="3" spans="1:18" s="7" customFormat="1" hidden="1">
      <c r="A3" s="8" t="s">
        <v>1447</v>
      </c>
      <c r="B3" s="8" t="s">
        <v>1625</v>
      </c>
      <c r="C3" s="8" t="s">
        <v>1626</v>
      </c>
      <c r="D3" s="8" t="s">
        <v>1222</v>
      </c>
      <c r="E3" s="8">
        <v>9</v>
      </c>
      <c r="F3" s="8">
        <v>46</v>
      </c>
      <c r="G3" s="5">
        <f t="shared" si="0"/>
        <v>24.210526315789473</v>
      </c>
      <c r="H3" s="8" t="s">
        <v>1448</v>
      </c>
      <c r="I3" s="8">
        <v>741.3</v>
      </c>
      <c r="J3" s="5">
        <f t="shared" si="1"/>
        <v>29.85363550519358</v>
      </c>
      <c r="K3" s="8">
        <v>19.3</v>
      </c>
      <c r="L3" s="5">
        <f t="shared" si="2"/>
        <v>33.774999999999999</v>
      </c>
      <c r="M3" s="5">
        <f t="shared" si="3"/>
        <v>87.839161820983051</v>
      </c>
      <c r="N3" s="5">
        <v>87.839161820983051</v>
      </c>
      <c r="O3" s="5">
        <v>100</v>
      </c>
      <c r="P3" s="5" t="s">
        <v>1618</v>
      </c>
      <c r="Q3" s="8" t="s">
        <v>755</v>
      </c>
      <c r="R3" s="5" t="s">
        <v>746</v>
      </c>
    </row>
    <row r="4" spans="1:18" s="7" customFormat="1" hidden="1">
      <c r="A4" s="5" t="s">
        <v>756</v>
      </c>
      <c r="B4" s="5" t="s">
        <v>1625</v>
      </c>
      <c r="C4" s="5" t="s">
        <v>1627</v>
      </c>
      <c r="D4" s="4" t="s">
        <v>757</v>
      </c>
      <c r="E4" s="5">
        <v>9</v>
      </c>
      <c r="F4" s="5">
        <v>46.5</v>
      </c>
      <c r="G4" s="5">
        <f t="shared" si="0"/>
        <v>24.473684210526315</v>
      </c>
      <c r="H4" s="5" t="s">
        <v>1450</v>
      </c>
      <c r="I4" s="5">
        <v>702.2</v>
      </c>
      <c r="J4" s="5">
        <f t="shared" si="1"/>
        <v>31.515949871831385</v>
      </c>
      <c r="K4" s="5">
        <v>18.100000000000001</v>
      </c>
      <c r="L4" s="5">
        <f t="shared" si="2"/>
        <v>31.675000000000001</v>
      </c>
      <c r="M4" s="5">
        <f t="shared" si="3"/>
        <v>87.664634082357694</v>
      </c>
      <c r="N4" s="5">
        <v>87.664634082357694</v>
      </c>
      <c r="O4" s="5">
        <v>100</v>
      </c>
      <c r="P4" s="5" t="s">
        <v>1618</v>
      </c>
      <c r="Q4" s="5" t="s">
        <v>758</v>
      </c>
      <c r="R4" s="5" t="s">
        <v>748</v>
      </c>
    </row>
    <row r="5" spans="1:18" s="7" customFormat="1" hidden="1">
      <c r="A5" s="5" t="s">
        <v>528</v>
      </c>
      <c r="B5" s="5" t="s">
        <v>1624</v>
      </c>
      <c r="C5" s="5" t="s">
        <v>1623</v>
      </c>
      <c r="D5" s="4" t="s">
        <v>529</v>
      </c>
      <c r="E5" s="5">
        <v>10</v>
      </c>
      <c r="F5" s="5">
        <v>45.5</v>
      </c>
      <c r="G5" s="5">
        <f t="shared" si="0"/>
        <v>23.94736842105263</v>
      </c>
      <c r="H5" s="5" t="s">
        <v>1548</v>
      </c>
      <c r="I5" s="5">
        <v>723</v>
      </c>
      <c r="J5" s="5">
        <f t="shared" si="1"/>
        <v>30.609266943291839</v>
      </c>
      <c r="K5" s="5">
        <v>18.899999999999999</v>
      </c>
      <c r="L5" s="5">
        <f t="shared" si="2"/>
        <v>33.075000000000003</v>
      </c>
      <c r="M5" s="5">
        <f t="shared" si="3"/>
        <v>87.631635364344476</v>
      </c>
      <c r="N5" s="5">
        <v>87.631635364344476</v>
      </c>
      <c r="O5" s="5">
        <v>100</v>
      </c>
      <c r="P5" s="5" t="s">
        <v>1618</v>
      </c>
      <c r="Q5" s="5" t="s">
        <v>523</v>
      </c>
      <c r="R5" s="5" t="s">
        <v>520</v>
      </c>
    </row>
    <row r="6" spans="1:18" s="7" customFormat="1" hidden="1">
      <c r="A6" s="5" t="s">
        <v>110</v>
      </c>
      <c r="B6" s="5" t="s">
        <v>1628</v>
      </c>
      <c r="C6" s="5" t="s">
        <v>1623</v>
      </c>
      <c r="D6" s="4" t="s">
        <v>1046</v>
      </c>
      <c r="E6" s="5">
        <v>10</v>
      </c>
      <c r="F6" s="5">
        <v>42</v>
      </c>
      <c r="G6" s="5">
        <f t="shared" si="0"/>
        <v>22.105263157894736</v>
      </c>
      <c r="H6" s="5" t="s">
        <v>1591</v>
      </c>
      <c r="I6" s="5">
        <v>743.5</v>
      </c>
      <c r="J6" s="5">
        <f t="shared" si="1"/>
        <v>29.765299260255549</v>
      </c>
      <c r="K6" s="5">
        <v>19.2</v>
      </c>
      <c r="L6" s="5">
        <f t="shared" si="2"/>
        <v>33.6</v>
      </c>
      <c r="M6" s="5">
        <f t="shared" si="3"/>
        <v>85.47056241815028</v>
      </c>
      <c r="N6" s="5">
        <v>85.47056241815028</v>
      </c>
      <c r="O6" s="5">
        <v>100</v>
      </c>
      <c r="P6" s="5" t="s">
        <v>1618</v>
      </c>
      <c r="Q6" s="5" t="s">
        <v>1041</v>
      </c>
      <c r="R6" s="5" t="s">
        <v>1042</v>
      </c>
    </row>
    <row r="7" spans="1:18" s="7" customFormat="1" hidden="1">
      <c r="A7" s="5" t="s">
        <v>195</v>
      </c>
      <c r="B7" s="5" t="s">
        <v>1625</v>
      </c>
      <c r="C7" s="5" t="s">
        <v>1627</v>
      </c>
      <c r="D7" s="4" t="s">
        <v>196</v>
      </c>
      <c r="E7" s="5">
        <v>11</v>
      </c>
      <c r="F7" s="5">
        <v>41.5</v>
      </c>
      <c r="G7" s="5">
        <f t="shared" si="0"/>
        <v>21.842105263157894</v>
      </c>
      <c r="H7" s="5" t="s">
        <v>1418</v>
      </c>
      <c r="I7" s="5">
        <v>688</v>
      </c>
      <c r="J7" s="5">
        <f t="shared" si="1"/>
        <v>32.166424418604649</v>
      </c>
      <c r="K7" s="5">
        <v>17.3</v>
      </c>
      <c r="L7" s="5">
        <f t="shared" si="2"/>
        <v>30.274999999999999</v>
      </c>
      <c r="M7" s="5">
        <f t="shared" si="3"/>
        <v>84.283529681762531</v>
      </c>
      <c r="N7" s="5">
        <v>84.283529681762531</v>
      </c>
      <c r="O7" s="5">
        <v>100</v>
      </c>
      <c r="P7" s="5" t="s">
        <v>1618</v>
      </c>
      <c r="Q7" s="5" t="s">
        <v>189</v>
      </c>
      <c r="R7" s="5" t="s">
        <v>186</v>
      </c>
    </row>
    <row r="8" spans="1:18" s="7" customFormat="1" hidden="1">
      <c r="A8" s="5" t="s">
        <v>639</v>
      </c>
      <c r="B8" s="5" t="s">
        <v>1629</v>
      </c>
      <c r="C8" s="5" t="s">
        <v>1630</v>
      </c>
      <c r="D8" s="4" t="s">
        <v>640</v>
      </c>
      <c r="E8" s="5">
        <v>11</v>
      </c>
      <c r="F8" s="5">
        <v>47.5</v>
      </c>
      <c r="G8" s="5">
        <f t="shared" si="0"/>
        <v>25</v>
      </c>
      <c r="H8" s="5" t="s">
        <v>1547</v>
      </c>
      <c r="I8" s="5">
        <v>789.4</v>
      </c>
      <c r="J8" s="5">
        <f t="shared" si="1"/>
        <v>28.034583227767925</v>
      </c>
      <c r="K8" s="5">
        <v>17.7</v>
      </c>
      <c r="L8" s="5">
        <f t="shared" si="2"/>
        <v>30.975000000000001</v>
      </c>
      <c r="M8" s="5">
        <f t="shared" si="3"/>
        <v>84.009583227767934</v>
      </c>
      <c r="N8" s="5">
        <v>84.009583227767934</v>
      </c>
      <c r="O8" s="5">
        <v>100</v>
      </c>
      <c r="P8" s="5" t="s">
        <v>1619</v>
      </c>
      <c r="Q8" s="5" t="s">
        <v>623</v>
      </c>
      <c r="R8" s="5" t="s">
        <v>624</v>
      </c>
    </row>
    <row r="9" spans="1:18" s="7" customFormat="1" hidden="1">
      <c r="A9" s="5" t="s">
        <v>635</v>
      </c>
      <c r="B9" s="5" t="s">
        <v>1627</v>
      </c>
      <c r="C9" s="5" t="s">
        <v>1623</v>
      </c>
      <c r="D9" s="4" t="s">
        <v>636</v>
      </c>
      <c r="E9" s="5">
        <v>11</v>
      </c>
      <c r="F9" s="5">
        <v>38.5</v>
      </c>
      <c r="G9" s="5">
        <f t="shared" si="0"/>
        <v>20.263157894736842</v>
      </c>
      <c r="H9" s="5" t="s">
        <v>1270</v>
      </c>
      <c r="I9" s="5">
        <v>705.4</v>
      </c>
      <c r="J9" s="5">
        <f t="shared" si="1"/>
        <v>31.372979869577545</v>
      </c>
      <c r="K9" s="5">
        <v>18.399999999999999</v>
      </c>
      <c r="L9" s="5">
        <f t="shared" si="2"/>
        <v>32.200000000000003</v>
      </c>
      <c r="M9" s="5">
        <f t="shared" si="3"/>
        <v>83.836137764314387</v>
      </c>
      <c r="N9" s="5">
        <v>83.836137764314387</v>
      </c>
      <c r="O9" s="5">
        <v>100</v>
      </c>
      <c r="P9" s="5" t="s">
        <v>1619</v>
      </c>
      <c r="Q9" s="5" t="s">
        <v>623</v>
      </c>
      <c r="R9" s="5" t="s">
        <v>624</v>
      </c>
    </row>
    <row r="10" spans="1:18" s="7" customFormat="1" hidden="1">
      <c r="A10" s="5" t="s">
        <v>657</v>
      </c>
      <c r="B10" s="5" t="s">
        <v>1631</v>
      </c>
      <c r="C10" s="5" t="s">
        <v>1623</v>
      </c>
      <c r="D10" s="4" t="s">
        <v>658</v>
      </c>
      <c r="E10" s="5">
        <v>11</v>
      </c>
      <c r="F10" s="5">
        <v>39</v>
      </c>
      <c r="G10" s="5">
        <f t="shared" si="0"/>
        <v>20.526315789473685</v>
      </c>
      <c r="H10" s="5" t="s">
        <v>1510</v>
      </c>
      <c r="I10" s="5">
        <v>717.5</v>
      </c>
      <c r="J10" s="5">
        <f t="shared" si="1"/>
        <v>30.84390243902439</v>
      </c>
      <c r="K10" s="5">
        <v>18.5</v>
      </c>
      <c r="L10" s="5">
        <f t="shared" si="2"/>
        <v>32.375</v>
      </c>
      <c r="M10" s="5">
        <f t="shared" si="3"/>
        <v>83.745218228498075</v>
      </c>
      <c r="N10" s="5">
        <v>83.745218228498075</v>
      </c>
      <c r="O10" s="5">
        <v>100</v>
      </c>
      <c r="P10" s="5" t="s">
        <v>1619</v>
      </c>
      <c r="Q10" s="5" t="s">
        <v>645</v>
      </c>
      <c r="R10" s="5" t="s">
        <v>646</v>
      </c>
    </row>
    <row r="11" spans="1:18" s="7" customFormat="1" hidden="1">
      <c r="A11" s="5" t="s">
        <v>222</v>
      </c>
      <c r="B11" s="5" t="s">
        <v>1623</v>
      </c>
      <c r="C11" s="5" t="s">
        <v>1624</v>
      </c>
      <c r="D11" s="4" t="s">
        <v>171</v>
      </c>
      <c r="E11" s="5">
        <v>9</v>
      </c>
      <c r="F11" s="5">
        <v>42.5</v>
      </c>
      <c r="G11" s="5">
        <f t="shared" si="0"/>
        <v>22.368421052631579</v>
      </c>
      <c r="H11" s="5" t="s">
        <v>1426</v>
      </c>
      <c r="I11" s="5">
        <v>702.3</v>
      </c>
      <c r="J11" s="5">
        <f t="shared" si="1"/>
        <v>31.511462338032182</v>
      </c>
      <c r="K11" s="5">
        <v>17</v>
      </c>
      <c r="L11" s="5">
        <f t="shared" si="2"/>
        <v>29.75</v>
      </c>
      <c r="M11" s="5">
        <f t="shared" si="3"/>
        <v>83.629883390663764</v>
      </c>
      <c r="N11" s="5">
        <v>83.629883390663764</v>
      </c>
      <c r="O11" s="5">
        <v>100</v>
      </c>
      <c r="P11" s="5" t="s">
        <v>1619</v>
      </c>
      <c r="Q11" s="5" t="s">
        <v>218</v>
      </c>
      <c r="R11" s="5" t="s">
        <v>219</v>
      </c>
    </row>
    <row r="12" spans="1:18" s="7" customFormat="1" hidden="1">
      <c r="A12" s="5" t="s">
        <v>988</v>
      </c>
      <c r="B12" s="5" t="s">
        <v>1624</v>
      </c>
      <c r="C12" s="5" t="s">
        <v>1630</v>
      </c>
      <c r="D12" s="4" t="s">
        <v>989</v>
      </c>
      <c r="E12" s="5">
        <v>11</v>
      </c>
      <c r="F12" s="5">
        <v>37</v>
      </c>
      <c r="G12" s="5">
        <f t="shared" si="0"/>
        <v>19.473684210526315</v>
      </c>
      <c r="H12" s="5" t="s">
        <v>1595</v>
      </c>
      <c r="I12" s="5">
        <v>718.2</v>
      </c>
      <c r="J12" s="5">
        <f t="shared" si="1"/>
        <v>30.813840155945417</v>
      </c>
      <c r="K12" s="5">
        <v>18.899999999999999</v>
      </c>
      <c r="L12" s="5">
        <f t="shared" si="2"/>
        <v>33.075000000000003</v>
      </c>
      <c r="M12" s="5">
        <f t="shared" si="3"/>
        <v>83.362524366471732</v>
      </c>
      <c r="N12" s="5">
        <v>83.362524366471732</v>
      </c>
      <c r="O12" s="5">
        <v>100</v>
      </c>
      <c r="P12" s="5" t="s">
        <v>1619</v>
      </c>
      <c r="Q12" s="5" t="s">
        <v>980</v>
      </c>
      <c r="R12" s="5" t="s">
        <v>981</v>
      </c>
    </row>
    <row r="13" spans="1:18" s="7" customFormat="1" hidden="1">
      <c r="A13" s="5" t="s">
        <v>517</v>
      </c>
      <c r="B13" s="5" t="s">
        <v>1632</v>
      </c>
      <c r="C13" s="5" t="s">
        <v>1627</v>
      </c>
      <c r="D13" s="4" t="s">
        <v>1203</v>
      </c>
      <c r="E13" s="5">
        <v>9</v>
      </c>
      <c r="F13" s="5">
        <v>41</v>
      </c>
      <c r="G13" s="5">
        <f t="shared" si="0"/>
        <v>21.578947368421051</v>
      </c>
      <c r="H13" s="5" t="s">
        <v>1583</v>
      </c>
      <c r="I13" s="5">
        <v>673.2</v>
      </c>
      <c r="J13" s="5">
        <f t="shared" si="1"/>
        <v>32.873588829471181</v>
      </c>
      <c r="K13" s="5">
        <v>16.100000000000001</v>
      </c>
      <c r="L13" s="5">
        <f t="shared" si="2"/>
        <v>28.175000000000001</v>
      </c>
      <c r="M13" s="5">
        <f t="shared" si="3"/>
        <v>82.627536197892226</v>
      </c>
      <c r="N13" s="5">
        <v>82.627536197892226</v>
      </c>
      <c r="O13" s="5">
        <v>100</v>
      </c>
      <c r="P13" s="5" t="s">
        <v>1619</v>
      </c>
      <c r="Q13" s="5" t="s">
        <v>1204</v>
      </c>
      <c r="R13" s="5" t="s">
        <v>1199</v>
      </c>
    </row>
    <row r="14" spans="1:18" s="7" customFormat="1" hidden="1">
      <c r="A14" s="5" t="s">
        <v>659</v>
      </c>
      <c r="B14" s="5" t="s">
        <v>1623</v>
      </c>
      <c r="C14" s="5" t="s">
        <v>1627</v>
      </c>
      <c r="D14" s="4" t="s">
        <v>660</v>
      </c>
      <c r="E14" s="5">
        <v>11</v>
      </c>
      <c r="F14" s="5">
        <v>39</v>
      </c>
      <c r="G14" s="5">
        <f t="shared" si="0"/>
        <v>20.526315789473685</v>
      </c>
      <c r="H14" s="5" t="s">
        <v>1556</v>
      </c>
      <c r="I14" s="5">
        <v>699.9</v>
      </c>
      <c r="J14" s="5">
        <f t="shared" si="1"/>
        <v>31.619517073867698</v>
      </c>
      <c r="K14" s="5">
        <v>17.399999999999999</v>
      </c>
      <c r="L14" s="5">
        <f t="shared" si="2"/>
        <v>30.45</v>
      </c>
      <c r="M14" s="5">
        <f t="shared" si="3"/>
        <v>82.595832863341386</v>
      </c>
      <c r="N14" s="5">
        <v>82.595832863341386</v>
      </c>
      <c r="O14" s="5">
        <v>100</v>
      </c>
      <c r="P14" s="5" t="s">
        <v>1619</v>
      </c>
      <c r="Q14" s="5" t="s">
        <v>661</v>
      </c>
      <c r="R14" s="5" t="s">
        <v>651</v>
      </c>
    </row>
    <row r="15" spans="1:18" s="7" customFormat="1" hidden="1">
      <c r="A15" s="5" t="s">
        <v>193</v>
      </c>
      <c r="B15" s="5" t="s">
        <v>1627</v>
      </c>
      <c r="C15" s="5" t="s">
        <v>1629</v>
      </c>
      <c r="D15" s="4" t="s">
        <v>194</v>
      </c>
      <c r="E15" s="5">
        <v>10</v>
      </c>
      <c r="F15" s="5">
        <v>33.5</v>
      </c>
      <c r="G15" s="5">
        <f t="shared" si="0"/>
        <v>17.631578947368421</v>
      </c>
      <c r="H15" s="5" t="s">
        <v>1420</v>
      </c>
      <c r="I15" s="5">
        <v>691.6</v>
      </c>
      <c r="J15" s="5">
        <f t="shared" si="1"/>
        <v>31.998987854251013</v>
      </c>
      <c r="K15" s="5">
        <v>18.7</v>
      </c>
      <c r="L15" s="5">
        <f t="shared" si="2"/>
        <v>32.725000000000001</v>
      </c>
      <c r="M15" s="5">
        <f t="shared" si="3"/>
        <v>82.355566801619432</v>
      </c>
      <c r="N15" s="5">
        <v>82.355566801619432</v>
      </c>
      <c r="O15" s="5">
        <v>100</v>
      </c>
      <c r="P15" s="5" t="s">
        <v>1619</v>
      </c>
      <c r="Q15" s="5" t="s">
        <v>189</v>
      </c>
      <c r="R15" s="5" t="s">
        <v>186</v>
      </c>
    </row>
    <row r="16" spans="1:18" s="7" customFormat="1" hidden="1">
      <c r="A16" s="5" t="s">
        <v>637</v>
      </c>
      <c r="B16" s="5" t="s">
        <v>1633</v>
      </c>
      <c r="C16" s="5" t="s">
        <v>1631</v>
      </c>
      <c r="D16" s="4" t="s">
        <v>638</v>
      </c>
      <c r="E16" s="5">
        <v>11</v>
      </c>
      <c r="F16" s="5">
        <v>46</v>
      </c>
      <c r="G16" s="5">
        <f t="shared" si="0"/>
        <v>24.210526315789473</v>
      </c>
      <c r="H16" s="5" t="s">
        <v>1546</v>
      </c>
      <c r="I16" s="5">
        <v>875.2</v>
      </c>
      <c r="J16" s="5">
        <f t="shared" si="1"/>
        <v>25.28622029250457</v>
      </c>
      <c r="K16" s="5">
        <v>18.600000000000001</v>
      </c>
      <c r="L16" s="5">
        <f t="shared" si="2"/>
        <v>32.549999999999997</v>
      </c>
      <c r="M16" s="5">
        <f t="shared" si="3"/>
        <v>82.046746608294043</v>
      </c>
      <c r="N16" s="5">
        <v>82.046746608294043</v>
      </c>
      <c r="O16" s="5">
        <v>100</v>
      </c>
      <c r="P16" s="5" t="s">
        <v>1619</v>
      </c>
      <c r="Q16" s="5" t="s">
        <v>623</v>
      </c>
      <c r="R16" s="5" t="s">
        <v>624</v>
      </c>
    </row>
    <row r="17" spans="1:18" s="7" customFormat="1" hidden="1">
      <c r="A17" s="5" t="s">
        <v>696</v>
      </c>
      <c r="B17" s="5" t="s">
        <v>1630</v>
      </c>
      <c r="C17" s="5" t="s">
        <v>1634</v>
      </c>
      <c r="D17" s="4" t="s">
        <v>697</v>
      </c>
      <c r="E17" s="5">
        <v>10</v>
      </c>
      <c r="F17" s="5">
        <v>40.5</v>
      </c>
      <c r="G17" s="5">
        <f t="shared" si="0"/>
        <v>21.315789473684209</v>
      </c>
      <c r="H17" s="5" t="s">
        <v>1554</v>
      </c>
      <c r="I17" s="5">
        <v>700.4</v>
      </c>
      <c r="J17" s="5">
        <f t="shared" si="1"/>
        <v>31.596944603083951</v>
      </c>
      <c r="K17" s="5">
        <v>16.600000000000001</v>
      </c>
      <c r="L17" s="5">
        <f t="shared" si="2"/>
        <v>29.05</v>
      </c>
      <c r="M17" s="5">
        <f t="shared" si="3"/>
        <v>81.962734076768157</v>
      </c>
      <c r="N17" s="5">
        <v>81.962734076768157</v>
      </c>
      <c r="O17" s="5">
        <v>100</v>
      </c>
      <c r="P17" s="5" t="s">
        <v>1619</v>
      </c>
      <c r="Q17" s="5" t="s">
        <v>690</v>
      </c>
      <c r="R17" s="5" t="s">
        <v>689</v>
      </c>
    </row>
    <row r="18" spans="1:18" s="7" customFormat="1" hidden="1">
      <c r="A18" s="5" t="s">
        <v>509</v>
      </c>
      <c r="B18" s="5" t="s">
        <v>1624</v>
      </c>
      <c r="C18" s="5" t="s">
        <v>1634</v>
      </c>
      <c r="D18" s="4" t="s">
        <v>510</v>
      </c>
      <c r="E18" s="5">
        <v>9</v>
      </c>
      <c r="F18" s="5">
        <v>42</v>
      </c>
      <c r="G18" s="5">
        <f t="shared" si="0"/>
        <v>22.105263157894736</v>
      </c>
      <c r="H18" s="5" t="s">
        <v>1488</v>
      </c>
      <c r="I18" s="5">
        <v>698.8</v>
      </c>
      <c r="J18" s="5">
        <f t="shared" si="1"/>
        <v>31.669290211791644</v>
      </c>
      <c r="K18" s="5">
        <v>16</v>
      </c>
      <c r="L18" s="5">
        <f t="shared" si="2"/>
        <v>28</v>
      </c>
      <c r="M18" s="5">
        <f t="shared" si="3"/>
        <v>81.774553369686373</v>
      </c>
      <c r="N18" s="5">
        <v>81.774553369686373</v>
      </c>
      <c r="O18" s="5">
        <v>100</v>
      </c>
      <c r="P18" s="5" t="s">
        <v>1619</v>
      </c>
      <c r="Q18" s="5" t="s">
        <v>507</v>
      </c>
      <c r="R18" s="5" t="s">
        <v>508</v>
      </c>
    </row>
    <row r="19" spans="1:18" s="7" customFormat="1" hidden="1">
      <c r="A19" s="8" t="s">
        <v>1223</v>
      </c>
      <c r="B19" s="8" t="s">
        <v>1625</v>
      </c>
      <c r="C19" s="8" t="s">
        <v>1623</v>
      </c>
      <c r="D19" s="8" t="s">
        <v>1224</v>
      </c>
      <c r="E19" s="8">
        <v>9</v>
      </c>
      <c r="F19" s="8">
        <v>45.5</v>
      </c>
      <c r="G19" s="5">
        <f t="shared" si="0"/>
        <v>23.94736842105263</v>
      </c>
      <c r="H19" s="8" t="s">
        <v>1449</v>
      </c>
      <c r="I19" s="8">
        <v>947.4</v>
      </c>
      <c r="J19" s="5">
        <f t="shared" si="1"/>
        <v>23.359193582436141</v>
      </c>
      <c r="K19" s="8">
        <v>19.2</v>
      </c>
      <c r="L19" s="5">
        <f t="shared" si="2"/>
        <v>33.6</v>
      </c>
      <c r="M19" s="5">
        <f t="shared" si="3"/>
        <v>80.906562003488773</v>
      </c>
      <c r="N19" s="5">
        <v>80.906562003488773</v>
      </c>
      <c r="O19" s="5">
        <v>100</v>
      </c>
      <c r="P19" s="5" t="s">
        <v>1619</v>
      </c>
      <c r="Q19" s="8" t="s">
        <v>1225</v>
      </c>
      <c r="R19" s="5" t="s">
        <v>746</v>
      </c>
    </row>
    <row r="20" spans="1:18" s="7" customFormat="1" hidden="1">
      <c r="A20" s="5" t="s">
        <v>197</v>
      </c>
      <c r="B20" s="5" t="s">
        <v>1634</v>
      </c>
      <c r="C20" s="5" t="s">
        <v>1628</v>
      </c>
      <c r="D20" s="4" t="s">
        <v>198</v>
      </c>
      <c r="E20" s="5">
        <v>11</v>
      </c>
      <c r="F20" s="5">
        <v>34</v>
      </c>
      <c r="G20" s="5">
        <f t="shared" si="0"/>
        <v>17.894736842105264</v>
      </c>
      <c r="H20" s="5" t="s">
        <v>1419</v>
      </c>
      <c r="I20" s="5">
        <v>719.7</v>
      </c>
      <c r="J20" s="5">
        <f t="shared" si="1"/>
        <v>30.749617896345697</v>
      </c>
      <c r="K20" s="5">
        <v>17.899999999999999</v>
      </c>
      <c r="L20" s="5">
        <f t="shared" si="2"/>
        <v>31.324999999999999</v>
      </c>
      <c r="M20" s="5">
        <f t="shared" si="3"/>
        <v>79.96935473845096</v>
      </c>
      <c r="N20" s="5">
        <v>79.96935473845096</v>
      </c>
      <c r="O20" s="5">
        <v>100</v>
      </c>
      <c r="P20" s="5" t="s">
        <v>1619</v>
      </c>
      <c r="Q20" s="5" t="s">
        <v>189</v>
      </c>
      <c r="R20" s="5" t="s">
        <v>186</v>
      </c>
    </row>
    <row r="21" spans="1:18" s="7" customFormat="1" hidden="1">
      <c r="A21" s="5" t="s">
        <v>826</v>
      </c>
      <c r="B21" s="5" t="s">
        <v>1623</v>
      </c>
      <c r="C21" s="5" t="s">
        <v>1625</v>
      </c>
      <c r="D21" s="4" t="s">
        <v>827</v>
      </c>
      <c r="E21" s="5">
        <v>10</v>
      </c>
      <c r="F21" s="5">
        <v>40</v>
      </c>
      <c r="G21" s="5">
        <f t="shared" si="0"/>
        <v>21.05263157894737</v>
      </c>
      <c r="H21" s="5" t="s">
        <v>1442</v>
      </c>
      <c r="I21" s="5">
        <v>782.9</v>
      </c>
      <c r="J21" s="5">
        <f t="shared" si="1"/>
        <v>28.267339379231064</v>
      </c>
      <c r="K21" s="5">
        <v>17.399999999999999</v>
      </c>
      <c r="L21" s="5">
        <f t="shared" si="2"/>
        <v>30.45</v>
      </c>
      <c r="M21" s="5">
        <f t="shared" si="3"/>
        <v>79.769970958178433</v>
      </c>
      <c r="N21" s="5">
        <v>79.769970958178433</v>
      </c>
      <c r="O21" s="5">
        <v>100</v>
      </c>
      <c r="P21" s="5" t="s">
        <v>1619</v>
      </c>
      <c r="Q21" s="5" t="s">
        <v>821</v>
      </c>
      <c r="R21" s="5" t="s">
        <v>822</v>
      </c>
    </row>
    <row r="22" spans="1:18" s="7" customFormat="1" hidden="1">
      <c r="A22" s="5" t="s">
        <v>1192</v>
      </c>
      <c r="B22" s="5" t="s">
        <v>1635</v>
      </c>
      <c r="C22" s="5" t="s">
        <v>1634</v>
      </c>
      <c r="D22" s="4" t="s">
        <v>124</v>
      </c>
      <c r="E22" s="5">
        <v>9</v>
      </c>
      <c r="F22" s="5">
        <v>37.5</v>
      </c>
      <c r="G22" s="5">
        <f t="shared" si="0"/>
        <v>19.736842105263158</v>
      </c>
      <c r="H22" s="5" t="s">
        <v>1582</v>
      </c>
      <c r="I22" s="5">
        <v>768.7</v>
      </c>
      <c r="J22" s="5">
        <f t="shared" si="1"/>
        <v>28.789514765187977</v>
      </c>
      <c r="K22" s="5">
        <v>17.399999999999999</v>
      </c>
      <c r="L22" s="5">
        <f t="shared" si="2"/>
        <v>30.45</v>
      </c>
      <c r="M22" s="5">
        <f t="shared" si="3"/>
        <v>78.976356870451141</v>
      </c>
      <c r="N22" s="5">
        <v>78.976356870451141</v>
      </c>
      <c r="O22" s="5">
        <v>100</v>
      </c>
      <c r="P22" s="5" t="s">
        <v>1619</v>
      </c>
      <c r="Q22" s="5" t="s">
        <v>1188</v>
      </c>
      <c r="R22" s="5" t="s">
        <v>1189</v>
      </c>
    </row>
    <row r="23" spans="1:18" s="7" customFormat="1" hidden="1">
      <c r="A23" s="5" t="s">
        <v>232</v>
      </c>
      <c r="B23" s="5" t="s">
        <v>1635</v>
      </c>
      <c r="C23" s="5" t="s">
        <v>1623</v>
      </c>
      <c r="D23" s="4" t="s">
        <v>233</v>
      </c>
      <c r="E23" s="5">
        <v>10</v>
      </c>
      <c r="F23" s="5">
        <v>32.5</v>
      </c>
      <c r="G23" s="5">
        <f t="shared" si="0"/>
        <v>17.105263157894736</v>
      </c>
      <c r="H23" s="5" t="s">
        <v>1422</v>
      </c>
      <c r="I23" s="5">
        <v>709.6</v>
      </c>
      <c r="J23" s="5">
        <f t="shared" si="1"/>
        <v>31.18728861330327</v>
      </c>
      <c r="K23" s="5">
        <v>17.5</v>
      </c>
      <c r="L23" s="5">
        <f t="shared" si="2"/>
        <v>30.625</v>
      </c>
      <c r="M23" s="5">
        <f t="shared" si="3"/>
        <v>78.917551771198006</v>
      </c>
      <c r="N23" s="5">
        <v>78.917551771198006</v>
      </c>
      <c r="O23" s="5">
        <v>100</v>
      </c>
      <c r="P23" s="5" t="s">
        <v>1619</v>
      </c>
      <c r="Q23" s="5" t="s">
        <v>230</v>
      </c>
      <c r="R23" s="5" t="s">
        <v>231</v>
      </c>
    </row>
    <row r="24" spans="1:18" s="7" customFormat="1" hidden="1">
      <c r="A24" s="5" t="s">
        <v>652</v>
      </c>
      <c r="B24" s="5" t="s">
        <v>1631</v>
      </c>
      <c r="C24" s="5" t="s">
        <v>1636</v>
      </c>
      <c r="D24" s="4" t="s">
        <v>305</v>
      </c>
      <c r="E24" s="5">
        <v>9</v>
      </c>
      <c r="F24" s="5">
        <v>36.5</v>
      </c>
      <c r="G24" s="5">
        <f t="shared" si="0"/>
        <v>19.210526315789473</v>
      </c>
      <c r="H24" s="5" t="s">
        <v>1475</v>
      </c>
      <c r="I24" s="5">
        <v>775.8</v>
      </c>
      <c r="J24" s="5">
        <f t="shared" si="1"/>
        <v>28.526037638566642</v>
      </c>
      <c r="K24" s="5">
        <v>17.8</v>
      </c>
      <c r="L24" s="5">
        <f t="shared" si="2"/>
        <v>31.15</v>
      </c>
      <c r="M24" s="5">
        <f t="shared" si="3"/>
        <v>78.88656395435612</v>
      </c>
      <c r="N24" s="5">
        <v>78.88656395435612</v>
      </c>
      <c r="O24" s="5">
        <v>100</v>
      </c>
      <c r="P24" s="5" t="s">
        <v>1619</v>
      </c>
      <c r="Q24" s="5" t="s">
        <v>653</v>
      </c>
      <c r="R24" s="5" t="s">
        <v>646</v>
      </c>
    </row>
    <row r="25" spans="1:18" s="7" customFormat="1" hidden="1">
      <c r="A25" s="5" t="s">
        <v>129</v>
      </c>
      <c r="B25" s="5" t="s">
        <v>1623</v>
      </c>
      <c r="C25" s="5" t="s">
        <v>1629</v>
      </c>
      <c r="D25" s="4" t="s">
        <v>88</v>
      </c>
      <c r="E25" s="5">
        <v>11</v>
      </c>
      <c r="F25" s="5">
        <v>30.5</v>
      </c>
      <c r="G25" s="5">
        <f t="shared" si="0"/>
        <v>16.05263157894737</v>
      </c>
      <c r="H25" s="5" t="s">
        <v>1517</v>
      </c>
      <c r="I25" s="5">
        <v>659.6</v>
      </c>
      <c r="J25" s="5">
        <f t="shared" si="1"/>
        <v>33.551394784718006</v>
      </c>
      <c r="K25" s="5">
        <v>16.600000000000001</v>
      </c>
      <c r="L25" s="5">
        <f t="shared" si="2"/>
        <v>29.05</v>
      </c>
      <c r="M25" s="5">
        <f t="shared" si="3"/>
        <v>78.65402636366538</v>
      </c>
      <c r="N25" s="5">
        <v>78.65402636366538</v>
      </c>
      <c r="O25" s="5">
        <v>100</v>
      </c>
      <c r="P25" s="5" t="s">
        <v>1619</v>
      </c>
      <c r="Q25" s="5" t="s">
        <v>116</v>
      </c>
      <c r="R25" s="5" t="s">
        <v>117</v>
      </c>
    </row>
    <row r="26" spans="1:18" s="7" customFormat="1" hidden="1">
      <c r="A26" s="5" t="s">
        <v>298</v>
      </c>
      <c r="B26" s="5" t="s">
        <v>1623</v>
      </c>
      <c r="C26" s="5" t="s">
        <v>1629</v>
      </c>
      <c r="D26" s="4" t="s">
        <v>299</v>
      </c>
      <c r="E26" s="5">
        <v>11</v>
      </c>
      <c r="F26" s="5">
        <v>30</v>
      </c>
      <c r="G26" s="5">
        <f t="shared" si="0"/>
        <v>15.789473684210526</v>
      </c>
      <c r="H26" s="5" t="s">
        <v>1470</v>
      </c>
      <c r="I26" s="5">
        <v>722.9</v>
      </c>
      <c r="J26" s="5">
        <f t="shared" si="1"/>
        <v>30.613501175819618</v>
      </c>
      <c r="K26" s="5">
        <v>18.3</v>
      </c>
      <c r="L26" s="5">
        <f t="shared" si="2"/>
        <v>32.024999999999999</v>
      </c>
      <c r="M26" s="5">
        <f t="shared" si="3"/>
        <v>78.427974860030133</v>
      </c>
      <c r="N26" s="5">
        <v>78.427974860030133</v>
      </c>
      <c r="O26" s="5">
        <v>100</v>
      </c>
      <c r="P26" s="5" t="s">
        <v>1619</v>
      </c>
      <c r="Q26" s="5" t="s">
        <v>294</v>
      </c>
      <c r="R26" s="5" t="s">
        <v>295</v>
      </c>
    </row>
    <row r="27" spans="1:18" s="7" customFormat="1" hidden="1">
      <c r="A27" s="5" t="s">
        <v>320</v>
      </c>
      <c r="B27" s="5" t="s">
        <v>1637</v>
      </c>
      <c r="C27" s="5" t="s">
        <v>1624</v>
      </c>
      <c r="D27" s="4" t="s">
        <v>1101</v>
      </c>
      <c r="E27" s="5">
        <v>11</v>
      </c>
      <c r="F27" s="5">
        <v>38</v>
      </c>
      <c r="G27" s="5">
        <f t="shared" si="0"/>
        <v>20</v>
      </c>
      <c r="H27" s="5" t="s">
        <v>1585</v>
      </c>
      <c r="I27" s="5">
        <v>808.1</v>
      </c>
      <c r="J27" s="5">
        <f t="shared" si="1"/>
        <v>27.385843336220763</v>
      </c>
      <c r="K27" s="5">
        <v>17.600000000000001</v>
      </c>
      <c r="L27" s="5">
        <f t="shared" si="2"/>
        <v>30.8</v>
      </c>
      <c r="M27" s="5">
        <f t="shared" si="3"/>
        <v>78.185843336220756</v>
      </c>
      <c r="N27" s="5">
        <v>78.185843336220756</v>
      </c>
      <c r="O27" s="5">
        <v>100</v>
      </c>
      <c r="P27" s="5" t="s">
        <v>1619</v>
      </c>
      <c r="Q27" s="5" t="s">
        <v>1097</v>
      </c>
      <c r="R27" s="5" t="s">
        <v>1098</v>
      </c>
    </row>
    <row r="28" spans="1:18" s="7" customFormat="1" hidden="1">
      <c r="A28" s="5" t="s">
        <v>715</v>
      </c>
      <c r="B28" s="5" t="s">
        <v>1623</v>
      </c>
      <c r="C28" s="5" t="s">
        <v>1623</v>
      </c>
      <c r="D28" s="4" t="s">
        <v>716</v>
      </c>
      <c r="E28" s="5">
        <v>10</v>
      </c>
      <c r="F28" s="5">
        <v>39.5</v>
      </c>
      <c r="G28" s="5">
        <f t="shared" si="0"/>
        <v>20.789473684210527</v>
      </c>
      <c r="H28" s="5" t="s">
        <v>1552</v>
      </c>
      <c r="I28" s="5">
        <v>693.3</v>
      </c>
      <c r="J28" s="5">
        <f t="shared" si="1"/>
        <v>31.920525025241599</v>
      </c>
      <c r="K28" s="5">
        <v>14.4</v>
      </c>
      <c r="L28" s="5">
        <f t="shared" si="2"/>
        <v>25.2</v>
      </c>
      <c r="M28" s="5">
        <f t="shared" si="3"/>
        <v>77.909998709452125</v>
      </c>
      <c r="N28" s="5">
        <v>77.909998709452125</v>
      </c>
      <c r="O28" s="5">
        <v>100</v>
      </c>
      <c r="P28" s="5" t="s">
        <v>1619</v>
      </c>
      <c r="Q28" s="5" t="s">
        <v>717</v>
      </c>
      <c r="R28" s="5" t="s">
        <v>714</v>
      </c>
    </row>
    <row r="29" spans="1:18" s="7" customFormat="1" hidden="1">
      <c r="A29" s="5" t="s">
        <v>1075</v>
      </c>
      <c r="B29" s="5" t="s">
        <v>1630</v>
      </c>
      <c r="C29" s="5" t="s">
        <v>1627</v>
      </c>
      <c r="D29" s="4" t="s">
        <v>1076</v>
      </c>
      <c r="E29" s="5">
        <v>9</v>
      </c>
      <c r="F29" s="5">
        <v>29.5</v>
      </c>
      <c r="G29" s="5">
        <f t="shared" si="0"/>
        <v>15.526315789473685</v>
      </c>
      <c r="H29" s="5" t="s">
        <v>1581</v>
      </c>
      <c r="I29" s="5">
        <v>669.5</v>
      </c>
      <c r="J29" s="5">
        <f t="shared" si="1"/>
        <v>33.055265123226292</v>
      </c>
      <c r="K29" s="5">
        <v>16.7</v>
      </c>
      <c r="L29" s="5">
        <f t="shared" si="2"/>
        <v>29.225000000000001</v>
      </c>
      <c r="M29" s="5">
        <f t="shared" si="3"/>
        <v>77.806580912699985</v>
      </c>
      <c r="N29" s="5">
        <v>77.806580912699985</v>
      </c>
      <c r="O29" s="5">
        <v>100</v>
      </c>
      <c r="P29" s="5" t="s">
        <v>1619</v>
      </c>
      <c r="Q29" s="5" t="s">
        <v>1070</v>
      </c>
      <c r="R29" s="5" t="s">
        <v>1071</v>
      </c>
    </row>
    <row r="30" spans="1:18" s="7" customFormat="1" hidden="1">
      <c r="A30" s="5" t="s">
        <v>904</v>
      </c>
      <c r="B30" s="5" t="s">
        <v>1627</v>
      </c>
      <c r="C30" s="5" t="s">
        <v>1632</v>
      </c>
      <c r="D30" s="4" t="s">
        <v>974</v>
      </c>
      <c r="E30" s="5">
        <v>11</v>
      </c>
      <c r="F30" s="5">
        <v>38</v>
      </c>
      <c r="G30" s="5">
        <f t="shared" si="0"/>
        <v>20</v>
      </c>
      <c r="H30" s="5" t="s">
        <v>1458</v>
      </c>
      <c r="I30" s="5">
        <v>769.8</v>
      </c>
      <c r="J30" s="5">
        <f t="shared" si="1"/>
        <v>28.74837620161081</v>
      </c>
      <c r="K30" s="5">
        <v>16.600000000000001</v>
      </c>
      <c r="L30" s="5">
        <f t="shared" si="2"/>
        <v>29.05</v>
      </c>
      <c r="M30" s="5">
        <f t="shared" si="3"/>
        <v>77.798376201610807</v>
      </c>
      <c r="N30" s="5">
        <v>77.798376201610807</v>
      </c>
      <c r="O30" s="5">
        <v>100</v>
      </c>
      <c r="P30" s="5" t="s">
        <v>1619</v>
      </c>
      <c r="Q30" s="5" t="s">
        <v>971</v>
      </c>
      <c r="R30" s="5" t="s">
        <v>972</v>
      </c>
    </row>
    <row r="31" spans="1:18" s="7" customFormat="1" hidden="1">
      <c r="A31" s="5" t="s">
        <v>452</v>
      </c>
      <c r="B31" s="5" t="s">
        <v>1633</v>
      </c>
      <c r="C31" s="5" t="s">
        <v>1635</v>
      </c>
      <c r="D31" s="4" t="s">
        <v>453</v>
      </c>
      <c r="E31" s="5">
        <v>10</v>
      </c>
      <c r="F31" s="5">
        <v>36</v>
      </c>
      <c r="G31" s="5">
        <f t="shared" si="0"/>
        <v>18.94736842105263</v>
      </c>
      <c r="H31" s="5" t="s">
        <v>1491</v>
      </c>
      <c r="I31" s="5">
        <v>710.9</v>
      </c>
      <c r="J31" s="5">
        <f t="shared" si="1"/>
        <v>31.130257420171613</v>
      </c>
      <c r="K31" s="5">
        <v>15.8</v>
      </c>
      <c r="L31" s="5">
        <f t="shared" si="2"/>
        <v>27.65</v>
      </c>
      <c r="M31" s="5">
        <f t="shared" si="3"/>
        <v>77.727625841224238</v>
      </c>
      <c r="N31" s="5">
        <v>77.727625841224238</v>
      </c>
      <c r="O31" s="5">
        <v>100</v>
      </c>
      <c r="P31" s="5" t="s">
        <v>1619</v>
      </c>
      <c r="Q31" s="5" t="s">
        <v>454</v>
      </c>
      <c r="R31" s="5" t="s">
        <v>449</v>
      </c>
    </row>
    <row r="32" spans="1:18" s="7" customFormat="1" hidden="1">
      <c r="A32" s="5" t="s">
        <v>320</v>
      </c>
      <c r="B32" s="5" t="s">
        <v>1631</v>
      </c>
      <c r="C32" s="5" t="s">
        <v>1635</v>
      </c>
      <c r="D32" s="4" t="s">
        <v>321</v>
      </c>
      <c r="E32" s="5">
        <v>11</v>
      </c>
      <c r="F32" s="5">
        <v>28.5</v>
      </c>
      <c r="G32" s="5">
        <f t="shared" si="0"/>
        <v>15</v>
      </c>
      <c r="H32" s="5" t="s">
        <v>1471</v>
      </c>
      <c r="I32" s="5">
        <v>700.5</v>
      </c>
      <c r="J32" s="5">
        <f t="shared" si="1"/>
        <v>31.59243397573162</v>
      </c>
      <c r="K32" s="5">
        <v>17.600000000000001</v>
      </c>
      <c r="L32" s="5">
        <f t="shared" si="2"/>
        <v>30.8</v>
      </c>
      <c r="M32" s="5">
        <f t="shared" si="3"/>
        <v>77.39243397573162</v>
      </c>
      <c r="N32" s="5">
        <v>77.39243397573162</v>
      </c>
      <c r="O32" s="5">
        <v>100</v>
      </c>
      <c r="P32" s="5" t="s">
        <v>1619</v>
      </c>
      <c r="Q32" s="5" t="s">
        <v>322</v>
      </c>
      <c r="R32" s="5" t="s">
        <v>317</v>
      </c>
    </row>
    <row r="33" spans="1:18" s="7" customFormat="1" hidden="1">
      <c r="A33" s="5" t="s">
        <v>280</v>
      </c>
      <c r="B33" s="5" t="s">
        <v>1632</v>
      </c>
      <c r="C33" s="5" t="s">
        <v>1632</v>
      </c>
      <c r="D33" s="4" t="s">
        <v>281</v>
      </c>
      <c r="E33" s="5">
        <v>11</v>
      </c>
      <c r="F33" s="5">
        <v>26</v>
      </c>
      <c r="G33" s="5">
        <f t="shared" si="0"/>
        <v>13.684210526315789</v>
      </c>
      <c r="H33" s="5" t="s">
        <v>1423</v>
      </c>
      <c r="I33" s="5">
        <v>702.4</v>
      </c>
      <c r="J33" s="5">
        <f t="shared" si="1"/>
        <v>31.506976082004556</v>
      </c>
      <c r="K33" s="5">
        <v>18.100000000000001</v>
      </c>
      <c r="L33" s="5">
        <f t="shared" si="2"/>
        <v>31.675000000000001</v>
      </c>
      <c r="M33" s="5">
        <f t="shared" si="3"/>
        <v>76.866186608320348</v>
      </c>
      <c r="N33" s="5">
        <v>76.866186608320348</v>
      </c>
      <c r="O33" s="5">
        <v>100</v>
      </c>
      <c r="P33" s="5" t="s">
        <v>1619</v>
      </c>
      <c r="Q33" s="5" t="s">
        <v>276</v>
      </c>
      <c r="R33" s="5" t="s">
        <v>277</v>
      </c>
    </row>
    <row r="34" spans="1:18" s="7" customFormat="1" hidden="1">
      <c r="A34" s="5" t="s">
        <v>347</v>
      </c>
      <c r="B34" s="5" t="s">
        <v>1627</v>
      </c>
      <c r="C34" s="5" t="s">
        <v>1627</v>
      </c>
      <c r="D34" s="4" t="s">
        <v>348</v>
      </c>
      <c r="E34" s="5">
        <v>9</v>
      </c>
      <c r="F34" s="5">
        <v>34.5</v>
      </c>
      <c r="G34" s="5">
        <f t="shared" ref="G34:G65" si="4">30*F34/57</f>
        <v>18.157894736842106</v>
      </c>
      <c r="H34" s="5" t="s">
        <v>1476</v>
      </c>
      <c r="I34" s="5">
        <v>736.3</v>
      </c>
      <c r="J34" s="5">
        <f t="shared" ref="J34:J65" si="5">35*632.3/I34</f>
        <v>30.056362895558877</v>
      </c>
      <c r="K34" s="5">
        <v>16</v>
      </c>
      <c r="L34" s="5">
        <f t="shared" ref="L34:L65" si="6">35*K34/20</f>
        <v>28</v>
      </c>
      <c r="M34" s="5">
        <f t="shared" ref="M34:M65" si="7">G34+J34+L34</f>
        <v>76.214257632400987</v>
      </c>
      <c r="N34" s="5">
        <v>76.740573421874672</v>
      </c>
      <c r="O34" s="5">
        <v>100</v>
      </c>
      <c r="P34" s="5" t="s">
        <v>1619</v>
      </c>
      <c r="Q34" s="5" t="s">
        <v>345</v>
      </c>
      <c r="R34" s="5" t="s">
        <v>346</v>
      </c>
    </row>
    <row r="35" spans="1:18" s="7" customFormat="1" hidden="1">
      <c r="A35" s="5" t="s">
        <v>681</v>
      </c>
      <c r="B35" s="5" t="s">
        <v>1624</v>
      </c>
      <c r="C35" s="5" t="s">
        <v>1631</v>
      </c>
      <c r="D35" s="4" t="s">
        <v>682</v>
      </c>
      <c r="E35" s="5">
        <v>10</v>
      </c>
      <c r="F35" s="5">
        <v>33</v>
      </c>
      <c r="G35" s="5">
        <f t="shared" si="4"/>
        <v>17.368421052631579</v>
      </c>
      <c r="H35" s="5" t="s">
        <v>1553</v>
      </c>
      <c r="I35" s="5">
        <v>809.4</v>
      </c>
      <c r="J35" s="5">
        <f t="shared" si="5"/>
        <v>27.341858166543119</v>
      </c>
      <c r="K35" s="5">
        <v>18.2</v>
      </c>
      <c r="L35" s="5">
        <f t="shared" si="6"/>
        <v>31.85</v>
      </c>
      <c r="M35" s="5">
        <f t="shared" si="7"/>
        <v>76.560279219174703</v>
      </c>
      <c r="N35" s="5">
        <v>76.560279219174703</v>
      </c>
      <c r="O35" s="5">
        <v>100</v>
      </c>
      <c r="P35" s="5" t="s">
        <v>1619</v>
      </c>
      <c r="Q35" s="5" t="s">
        <v>674</v>
      </c>
      <c r="R35" s="5" t="s">
        <v>675</v>
      </c>
    </row>
    <row r="36" spans="1:18" s="7" customFormat="1" hidden="1">
      <c r="A36" s="5" t="s">
        <v>253</v>
      </c>
      <c r="B36" s="5" t="s">
        <v>1623</v>
      </c>
      <c r="C36" s="5" t="s">
        <v>1627</v>
      </c>
      <c r="D36" s="4" t="s">
        <v>254</v>
      </c>
      <c r="E36" s="5">
        <v>9</v>
      </c>
      <c r="F36" s="5">
        <v>37</v>
      </c>
      <c r="G36" s="5">
        <f t="shared" si="4"/>
        <v>19.473684210526315</v>
      </c>
      <c r="H36" s="5" t="s">
        <v>1424</v>
      </c>
      <c r="I36" s="5">
        <v>769</v>
      </c>
      <c r="J36" s="5">
        <f t="shared" si="5"/>
        <v>28.778283485045513</v>
      </c>
      <c r="K36" s="5">
        <v>16.100000000000001</v>
      </c>
      <c r="L36" s="5">
        <f t="shared" si="6"/>
        <v>28.175000000000001</v>
      </c>
      <c r="M36" s="5">
        <f t="shared" si="7"/>
        <v>76.426967695571832</v>
      </c>
      <c r="N36" s="5">
        <v>76.426967695571832</v>
      </c>
      <c r="O36" s="5">
        <v>100</v>
      </c>
      <c r="P36" s="5" t="s">
        <v>1619</v>
      </c>
      <c r="Q36" s="5" t="s">
        <v>255</v>
      </c>
      <c r="R36" s="5" t="s">
        <v>250</v>
      </c>
    </row>
    <row r="37" spans="1:18" s="7" customFormat="1" hidden="1">
      <c r="A37" s="5" t="s">
        <v>1157</v>
      </c>
      <c r="B37" s="5" t="s">
        <v>1623</v>
      </c>
      <c r="C37" s="5" t="s">
        <v>1623</v>
      </c>
      <c r="D37" s="4" t="s">
        <v>1158</v>
      </c>
      <c r="E37" s="5">
        <v>10</v>
      </c>
      <c r="F37" s="5">
        <v>45.5</v>
      </c>
      <c r="G37" s="5">
        <f t="shared" si="4"/>
        <v>23.94736842105263</v>
      </c>
      <c r="H37" s="5" t="s">
        <v>1592</v>
      </c>
      <c r="I37" s="5">
        <v>807.8</v>
      </c>
      <c r="J37" s="5">
        <f t="shared" si="5"/>
        <v>27.396013864818027</v>
      </c>
      <c r="K37" s="5">
        <v>14.3</v>
      </c>
      <c r="L37" s="5">
        <f t="shared" si="6"/>
        <v>25.024999999999999</v>
      </c>
      <c r="M37" s="5">
        <f t="shared" si="7"/>
        <v>76.368382285870666</v>
      </c>
      <c r="N37" s="5">
        <v>76.368382285870666</v>
      </c>
      <c r="O37" s="5">
        <v>100</v>
      </c>
      <c r="P37" s="5" t="s">
        <v>1620</v>
      </c>
      <c r="Q37" s="5" t="s">
        <v>1159</v>
      </c>
      <c r="R37" s="5" t="s">
        <v>1148</v>
      </c>
    </row>
    <row r="38" spans="1:18" s="7" customFormat="1" hidden="1">
      <c r="A38" s="5" t="s">
        <v>706</v>
      </c>
      <c r="B38" s="5" t="s">
        <v>1629</v>
      </c>
      <c r="C38" s="5" t="s">
        <v>1623</v>
      </c>
      <c r="D38" s="4" t="s">
        <v>707</v>
      </c>
      <c r="E38" s="5">
        <v>9</v>
      </c>
      <c r="F38" s="5">
        <v>35.5</v>
      </c>
      <c r="G38" s="5">
        <f t="shared" si="4"/>
        <v>18.684210526315791</v>
      </c>
      <c r="H38" s="5" t="s">
        <v>1543</v>
      </c>
      <c r="I38" s="5">
        <v>770.4</v>
      </c>
      <c r="J38" s="5">
        <f t="shared" si="5"/>
        <v>28.725986500519213</v>
      </c>
      <c r="K38" s="5">
        <v>16.100000000000001</v>
      </c>
      <c r="L38" s="5">
        <f t="shared" si="6"/>
        <v>28.175000000000001</v>
      </c>
      <c r="M38" s="5">
        <f t="shared" si="7"/>
        <v>75.585197026835004</v>
      </c>
      <c r="N38" s="5">
        <v>75.585197026835004</v>
      </c>
      <c r="O38" s="5">
        <v>100</v>
      </c>
      <c r="P38" s="5" t="s">
        <v>1620</v>
      </c>
      <c r="Q38" s="5" t="s">
        <v>701</v>
      </c>
      <c r="R38" s="5" t="s">
        <v>702</v>
      </c>
    </row>
    <row r="39" spans="1:18" s="7" customFormat="1" hidden="1">
      <c r="A39" s="5" t="s">
        <v>692</v>
      </c>
      <c r="B39" s="5" t="s">
        <v>1624</v>
      </c>
      <c r="C39" s="5" t="s">
        <v>1635</v>
      </c>
      <c r="D39" s="4" t="s">
        <v>693</v>
      </c>
      <c r="E39" s="5">
        <v>9</v>
      </c>
      <c r="F39" s="5">
        <v>36.5</v>
      </c>
      <c r="G39" s="5">
        <f t="shared" si="4"/>
        <v>19.210526315789473</v>
      </c>
      <c r="H39" s="5" t="s">
        <v>1542</v>
      </c>
      <c r="I39" s="5">
        <v>801.9</v>
      </c>
      <c r="J39" s="5">
        <f t="shared" si="5"/>
        <v>27.597580745728894</v>
      </c>
      <c r="K39" s="5">
        <v>16.100000000000001</v>
      </c>
      <c r="L39" s="5">
        <f t="shared" si="6"/>
        <v>28.175000000000001</v>
      </c>
      <c r="M39" s="5">
        <f t="shared" si="7"/>
        <v>74.983107061518368</v>
      </c>
      <c r="N39" s="5">
        <v>74.983107061518368</v>
      </c>
      <c r="O39" s="5">
        <v>100</v>
      </c>
      <c r="P39" s="5" t="s">
        <v>1620</v>
      </c>
      <c r="Q39" s="5" t="s">
        <v>688</v>
      </c>
      <c r="R39" s="5" t="s">
        <v>689</v>
      </c>
    </row>
    <row r="40" spans="1:18" s="7" customFormat="1" hidden="1">
      <c r="A40" s="5" t="s">
        <v>19</v>
      </c>
      <c r="B40" s="5" t="s">
        <v>1627</v>
      </c>
      <c r="C40" s="5" t="s">
        <v>1627</v>
      </c>
      <c r="D40" s="4" t="s">
        <v>20</v>
      </c>
      <c r="E40" s="5">
        <v>11</v>
      </c>
      <c r="F40" s="5">
        <v>33.5</v>
      </c>
      <c r="G40" s="5">
        <f t="shared" si="4"/>
        <v>17.631578947368421</v>
      </c>
      <c r="H40" s="5" t="s">
        <v>1515</v>
      </c>
      <c r="I40" s="5">
        <v>878.2</v>
      </c>
      <c r="J40" s="5">
        <f t="shared" si="5"/>
        <v>25.199840583010701</v>
      </c>
      <c r="K40" s="5">
        <v>18</v>
      </c>
      <c r="L40" s="5">
        <f t="shared" si="6"/>
        <v>31.5</v>
      </c>
      <c r="M40" s="5">
        <f t="shared" si="7"/>
        <v>74.331419530379122</v>
      </c>
      <c r="N40" s="5">
        <v>74.331419530379122</v>
      </c>
      <c r="O40" s="5">
        <v>100</v>
      </c>
      <c r="P40" s="5" t="s">
        <v>1620</v>
      </c>
      <c r="Q40" s="5" t="s">
        <v>16</v>
      </c>
      <c r="R40" s="5" t="s">
        <v>17</v>
      </c>
    </row>
    <row r="41" spans="1:18" s="7" customFormat="1" hidden="1">
      <c r="A41" s="5" t="s">
        <v>150</v>
      </c>
      <c r="B41" s="5" t="s">
        <v>1633</v>
      </c>
      <c r="C41" s="5" t="s">
        <v>1638</v>
      </c>
      <c r="D41" s="4" t="s">
        <v>151</v>
      </c>
      <c r="E41" s="5">
        <v>11</v>
      </c>
      <c r="F41" s="5">
        <v>35.5</v>
      </c>
      <c r="G41" s="5">
        <f t="shared" si="4"/>
        <v>18.684210526315791</v>
      </c>
      <c r="H41" s="5" t="s">
        <v>1519</v>
      </c>
      <c r="I41" s="5">
        <v>829</v>
      </c>
      <c r="J41" s="5">
        <f t="shared" si="5"/>
        <v>26.695416164053075</v>
      </c>
      <c r="K41" s="5">
        <v>16.3</v>
      </c>
      <c r="L41" s="5">
        <f t="shared" si="6"/>
        <v>28.524999999999999</v>
      </c>
      <c r="M41" s="5">
        <f t="shared" si="7"/>
        <v>73.904626690368872</v>
      </c>
      <c r="N41" s="5">
        <v>73.904626690368872</v>
      </c>
      <c r="O41" s="5">
        <v>100</v>
      </c>
      <c r="P41" s="5" t="s">
        <v>1620</v>
      </c>
      <c r="Q41" s="5" t="s">
        <v>148</v>
      </c>
      <c r="R41" s="5" t="s">
        <v>149</v>
      </c>
    </row>
    <row r="42" spans="1:18" s="7" customFormat="1" hidden="1">
      <c r="A42" s="5" t="s">
        <v>125</v>
      </c>
      <c r="B42" s="5" t="s">
        <v>1639</v>
      </c>
      <c r="C42" s="5" t="s">
        <v>1623</v>
      </c>
      <c r="D42" s="4" t="s">
        <v>126</v>
      </c>
      <c r="E42" s="5">
        <v>9</v>
      </c>
      <c r="F42" s="5">
        <v>34.5</v>
      </c>
      <c r="G42" s="5">
        <f t="shared" si="4"/>
        <v>18.157894736842106</v>
      </c>
      <c r="H42" s="5" t="s">
        <v>1511</v>
      </c>
      <c r="I42" s="5">
        <v>726.1</v>
      </c>
      <c r="J42" s="5">
        <f t="shared" si="5"/>
        <v>30.478584217049992</v>
      </c>
      <c r="K42" s="5">
        <v>14.4</v>
      </c>
      <c r="L42" s="5">
        <f t="shared" si="6"/>
        <v>25.2</v>
      </c>
      <c r="M42" s="5">
        <f t="shared" si="7"/>
        <v>73.836478953892097</v>
      </c>
      <c r="N42" s="5">
        <v>73.836478953892097</v>
      </c>
      <c r="O42" s="5">
        <v>100</v>
      </c>
      <c r="P42" s="5" t="s">
        <v>1620</v>
      </c>
      <c r="Q42" s="5" t="s">
        <v>122</v>
      </c>
      <c r="R42" s="5" t="s">
        <v>117</v>
      </c>
    </row>
    <row r="43" spans="1:18" s="7" customFormat="1" hidden="1">
      <c r="A43" s="5" t="s">
        <v>631</v>
      </c>
      <c r="B43" s="5" t="s">
        <v>1624</v>
      </c>
      <c r="C43" s="5" t="s">
        <v>1632</v>
      </c>
      <c r="D43" s="4">
        <v>38671</v>
      </c>
      <c r="E43" s="5">
        <v>9</v>
      </c>
      <c r="F43" s="5">
        <v>40</v>
      </c>
      <c r="G43" s="5">
        <f t="shared" si="4"/>
        <v>21.05263157894737</v>
      </c>
      <c r="H43" s="5" t="s">
        <v>1540</v>
      </c>
      <c r="I43" s="5">
        <v>1008</v>
      </c>
      <c r="J43" s="5">
        <f t="shared" si="5"/>
        <v>21.954861111111111</v>
      </c>
      <c r="K43" s="5">
        <v>17.399999999999999</v>
      </c>
      <c r="L43" s="5">
        <f t="shared" si="6"/>
        <v>30.45</v>
      </c>
      <c r="M43" s="5">
        <f t="shared" si="7"/>
        <v>73.457492690058487</v>
      </c>
      <c r="N43" s="5">
        <v>73.457492690058487</v>
      </c>
      <c r="O43" s="5">
        <v>100</v>
      </c>
      <c r="P43" s="5" t="s">
        <v>1620</v>
      </c>
      <c r="Q43" s="5" t="s">
        <v>623</v>
      </c>
      <c r="R43" s="5" t="s">
        <v>624</v>
      </c>
    </row>
    <row r="44" spans="1:18" s="7" customFormat="1" hidden="1">
      <c r="A44" s="5" t="s">
        <v>792</v>
      </c>
      <c r="B44" s="5" t="s">
        <v>1623</v>
      </c>
      <c r="C44" s="5" t="s">
        <v>1627</v>
      </c>
      <c r="D44" s="4" t="s">
        <v>48</v>
      </c>
      <c r="E44" s="5">
        <v>9</v>
      </c>
      <c r="F44" s="5">
        <v>22</v>
      </c>
      <c r="G44" s="5">
        <f t="shared" si="4"/>
        <v>11.578947368421053</v>
      </c>
      <c r="H44" s="5" t="s">
        <v>1453</v>
      </c>
      <c r="I44" s="5">
        <v>739.3</v>
      </c>
      <c r="J44" s="5">
        <f t="shared" si="5"/>
        <v>29.934397402948736</v>
      </c>
      <c r="K44" s="5">
        <v>18.100000000000001</v>
      </c>
      <c r="L44" s="5">
        <f t="shared" si="6"/>
        <v>31.675000000000001</v>
      </c>
      <c r="M44" s="5">
        <f t="shared" si="7"/>
        <v>73.188344771369785</v>
      </c>
      <c r="N44" s="5">
        <v>73.188344771369785</v>
      </c>
      <c r="O44" s="5">
        <v>100</v>
      </c>
      <c r="P44" s="5" t="s">
        <v>1620</v>
      </c>
      <c r="Q44" s="5" t="s">
        <v>788</v>
      </c>
      <c r="R44" s="5" t="s">
        <v>789</v>
      </c>
    </row>
    <row r="45" spans="1:18" s="7" customFormat="1" hidden="1">
      <c r="A45" s="5" t="s">
        <v>1129</v>
      </c>
      <c r="B45" s="5" t="s">
        <v>1624</v>
      </c>
      <c r="C45" s="5" t="s">
        <v>1627</v>
      </c>
      <c r="D45" s="4" t="s">
        <v>838</v>
      </c>
      <c r="E45" s="5">
        <v>11</v>
      </c>
      <c r="F45" s="5">
        <v>33</v>
      </c>
      <c r="G45" s="5">
        <f t="shared" si="4"/>
        <v>17.368421052631579</v>
      </c>
      <c r="H45" s="5" t="s">
        <v>1586</v>
      </c>
      <c r="I45" s="5">
        <v>710.5</v>
      </c>
      <c r="J45" s="5">
        <f t="shared" si="5"/>
        <v>31.147783251231527</v>
      </c>
      <c r="K45" s="5">
        <v>13.9</v>
      </c>
      <c r="L45" s="5">
        <f t="shared" si="6"/>
        <v>24.324999999999999</v>
      </c>
      <c r="M45" s="5">
        <f t="shared" si="7"/>
        <v>72.841204303863108</v>
      </c>
      <c r="N45" s="5">
        <v>72.841204303863108</v>
      </c>
      <c r="O45" s="5">
        <v>100</v>
      </c>
      <c r="P45" s="5" t="s">
        <v>1620</v>
      </c>
      <c r="Q45" s="5" t="s">
        <v>1130</v>
      </c>
      <c r="R45" s="5" t="s">
        <v>1125</v>
      </c>
    </row>
    <row r="46" spans="1:18" s="7" customFormat="1" hidden="1">
      <c r="A46" s="5" t="s">
        <v>517</v>
      </c>
      <c r="B46" s="5" t="s">
        <v>1631</v>
      </c>
      <c r="C46" s="5" t="s">
        <v>1623</v>
      </c>
      <c r="D46" s="4" t="s">
        <v>518</v>
      </c>
      <c r="E46" s="5">
        <v>10</v>
      </c>
      <c r="F46" s="5">
        <v>29</v>
      </c>
      <c r="G46" s="5">
        <f t="shared" si="4"/>
        <v>15.263157894736842</v>
      </c>
      <c r="H46" s="5" t="s">
        <v>1492</v>
      </c>
      <c r="I46" s="5">
        <v>749.7</v>
      </c>
      <c r="J46" s="5">
        <f t="shared" si="5"/>
        <v>29.519140989729223</v>
      </c>
      <c r="K46" s="5">
        <v>16</v>
      </c>
      <c r="L46" s="5">
        <f t="shared" si="6"/>
        <v>28</v>
      </c>
      <c r="M46" s="5">
        <f t="shared" si="7"/>
        <v>72.782298884466059</v>
      </c>
      <c r="N46" s="5">
        <v>72.782298884466059</v>
      </c>
      <c r="O46" s="5">
        <v>100</v>
      </c>
      <c r="P46" s="5" t="s">
        <v>1620</v>
      </c>
      <c r="Q46" s="5" t="s">
        <v>514</v>
      </c>
      <c r="R46" s="5" t="s">
        <v>515</v>
      </c>
    </row>
    <row r="47" spans="1:18" s="7" customFormat="1" hidden="1">
      <c r="A47" s="5" t="s">
        <v>456</v>
      </c>
      <c r="B47" s="5" t="s">
        <v>1624</v>
      </c>
      <c r="C47" s="5" t="s">
        <v>1623</v>
      </c>
      <c r="D47" s="4" t="s">
        <v>95</v>
      </c>
      <c r="E47" s="5">
        <v>9</v>
      </c>
      <c r="F47" s="5">
        <v>30</v>
      </c>
      <c r="G47" s="5">
        <f t="shared" si="4"/>
        <v>15.789473684210526</v>
      </c>
      <c r="H47" s="5" t="s">
        <v>1486</v>
      </c>
      <c r="I47" s="5">
        <v>695.9</v>
      </c>
      <c r="J47" s="5">
        <f t="shared" si="5"/>
        <v>31.801264549504239</v>
      </c>
      <c r="K47" s="5">
        <v>14.1</v>
      </c>
      <c r="L47" s="5">
        <f t="shared" si="6"/>
        <v>24.675000000000001</v>
      </c>
      <c r="M47" s="5">
        <f t="shared" si="7"/>
        <v>72.265738233714771</v>
      </c>
      <c r="N47" s="5">
        <v>72.265738233714771</v>
      </c>
      <c r="O47" s="5">
        <v>100</v>
      </c>
      <c r="P47" s="5" t="s">
        <v>1620</v>
      </c>
      <c r="Q47" s="5" t="s">
        <v>457</v>
      </c>
      <c r="R47" s="5" t="s">
        <v>458</v>
      </c>
    </row>
    <row r="48" spans="1:18" s="7" customFormat="1" hidden="1">
      <c r="A48" s="5" t="s">
        <v>367</v>
      </c>
      <c r="B48" s="5" t="s">
        <v>1633</v>
      </c>
      <c r="C48" s="5" t="s">
        <v>1627</v>
      </c>
      <c r="D48" s="4" t="s">
        <v>1137</v>
      </c>
      <c r="E48" s="5">
        <v>11</v>
      </c>
      <c r="F48" s="5">
        <v>27</v>
      </c>
      <c r="G48" s="5">
        <f t="shared" si="4"/>
        <v>14.210526315789474</v>
      </c>
      <c r="H48" s="5" t="s">
        <v>1587</v>
      </c>
      <c r="I48" s="5">
        <v>764.5</v>
      </c>
      <c r="J48" s="5">
        <f t="shared" si="5"/>
        <v>28.947678221059515</v>
      </c>
      <c r="K48" s="5">
        <v>16.5</v>
      </c>
      <c r="L48" s="5">
        <f t="shared" si="6"/>
        <v>28.875</v>
      </c>
      <c r="M48" s="5">
        <f t="shared" si="7"/>
        <v>72.033204536848984</v>
      </c>
      <c r="N48" s="5">
        <v>72.033204536848984</v>
      </c>
      <c r="O48" s="5">
        <v>100</v>
      </c>
      <c r="P48" s="5" t="s">
        <v>1620</v>
      </c>
      <c r="Q48" s="5" t="s">
        <v>1134</v>
      </c>
      <c r="R48" s="5" t="s">
        <v>1135</v>
      </c>
    </row>
    <row r="49" spans="1:18" s="7" customFormat="1" hidden="1">
      <c r="A49" s="5" t="s">
        <v>110</v>
      </c>
      <c r="B49" s="5" t="s">
        <v>1627</v>
      </c>
      <c r="C49" s="5" t="s">
        <v>1627</v>
      </c>
      <c r="D49" s="4" t="s">
        <v>111</v>
      </c>
      <c r="E49" s="5">
        <v>11</v>
      </c>
      <c r="F49" s="5">
        <v>28</v>
      </c>
      <c r="G49" s="5">
        <f t="shared" si="4"/>
        <v>14.736842105263158</v>
      </c>
      <c r="H49" s="5" t="s">
        <v>1425</v>
      </c>
      <c r="I49" s="5">
        <v>770</v>
      </c>
      <c r="J49" s="5">
        <f t="shared" si="5"/>
        <v>28.740909090909092</v>
      </c>
      <c r="K49" s="5">
        <v>16.100000000000001</v>
      </c>
      <c r="L49" s="5">
        <f t="shared" si="6"/>
        <v>28.175000000000001</v>
      </c>
      <c r="M49" s="5">
        <f t="shared" si="7"/>
        <v>71.652751196172247</v>
      </c>
      <c r="N49" s="5">
        <v>71.652751196172247</v>
      </c>
      <c r="O49" s="5">
        <v>100</v>
      </c>
      <c r="P49" s="5" t="s">
        <v>1620</v>
      </c>
      <c r="Q49" s="5" t="s">
        <v>112</v>
      </c>
      <c r="R49" s="5" t="s">
        <v>102</v>
      </c>
    </row>
    <row r="50" spans="1:18" s="7" customFormat="1" hidden="1">
      <c r="A50" s="5" t="s">
        <v>58</v>
      </c>
      <c r="B50" s="5" t="s">
        <v>1631</v>
      </c>
      <c r="C50" s="5" t="s">
        <v>1624</v>
      </c>
      <c r="D50" s="4" t="s">
        <v>59</v>
      </c>
      <c r="E50" s="5">
        <v>9</v>
      </c>
      <c r="F50" s="5">
        <v>20.5</v>
      </c>
      <c r="G50" s="5">
        <f t="shared" si="4"/>
        <v>10.789473684210526</v>
      </c>
      <c r="H50" s="5" t="s">
        <v>1510</v>
      </c>
      <c r="I50" s="5">
        <v>717.5</v>
      </c>
      <c r="J50" s="5">
        <f t="shared" si="5"/>
        <v>30.84390243902439</v>
      </c>
      <c r="K50" s="5">
        <v>17</v>
      </c>
      <c r="L50" s="5">
        <f t="shared" si="6"/>
        <v>29.75</v>
      </c>
      <c r="M50" s="5">
        <f t="shared" si="7"/>
        <v>71.38337612323491</v>
      </c>
      <c r="N50" s="5">
        <v>71.38337612323491</v>
      </c>
      <c r="O50" s="5">
        <v>100</v>
      </c>
      <c r="P50" s="5" t="s">
        <v>1620</v>
      </c>
      <c r="Q50" s="5" t="s">
        <v>52</v>
      </c>
      <c r="R50" s="5" t="s">
        <v>53</v>
      </c>
    </row>
    <row r="51" spans="1:18" s="7" customFormat="1" hidden="1">
      <c r="A51" s="5" t="s">
        <v>223</v>
      </c>
      <c r="B51" s="5" t="s">
        <v>1624</v>
      </c>
      <c r="C51" s="5" t="s">
        <v>1635</v>
      </c>
      <c r="D51" s="4" t="s">
        <v>224</v>
      </c>
      <c r="E51" s="5">
        <v>10</v>
      </c>
      <c r="F51" s="5">
        <v>30</v>
      </c>
      <c r="G51" s="5">
        <f t="shared" si="4"/>
        <v>15.789473684210526</v>
      </c>
      <c r="H51" s="5" t="s">
        <v>1421</v>
      </c>
      <c r="I51" s="5">
        <v>830.7</v>
      </c>
      <c r="J51" s="5">
        <f t="shared" si="5"/>
        <v>26.640784880221499</v>
      </c>
      <c r="K51" s="5">
        <v>16.3</v>
      </c>
      <c r="L51" s="5">
        <f t="shared" si="6"/>
        <v>28.524999999999999</v>
      </c>
      <c r="M51" s="5">
        <f t="shared" si="7"/>
        <v>70.955258564432029</v>
      </c>
      <c r="N51" s="5">
        <v>70.955258564432029</v>
      </c>
      <c r="O51" s="5">
        <v>100</v>
      </c>
      <c r="P51" s="5" t="s">
        <v>1620</v>
      </c>
      <c r="Q51" s="5" t="s">
        <v>225</v>
      </c>
      <c r="R51" s="5" t="s">
        <v>219</v>
      </c>
    </row>
    <row r="52" spans="1:18" s="7" customFormat="1" hidden="1">
      <c r="A52" s="5" t="s">
        <v>438</v>
      </c>
      <c r="B52" s="5" t="s">
        <v>1624</v>
      </c>
      <c r="C52" s="5" t="s">
        <v>1624</v>
      </c>
      <c r="D52" s="4" t="s">
        <v>439</v>
      </c>
      <c r="E52" s="5">
        <v>11</v>
      </c>
      <c r="F52" s="5">
        <v>28</v>
      </c>
      <c r="G52" s="5">
        <f t="shared" si="4"/>
        <v>14.736842105263158</v>
      </c>
      <c r="H52" s="5" t="s">
        <v>1493</v>
      </c>
      <c r="I52" s="5">
        <v>698.6</v>
      </c>
      <c r="J52" s="5">
        <f t="shared" si="5"/>
        <v>31.678356713426854</v>
      </c>
      <c r="K52" s="5">
        <v>13.6</v>
      </c>
      <c r="L52" s="5">
        <f t="shared" si="6"/>
        <v>23.8</v>
      </c>
      <c r="M52" s="5">
        <f t="shared" si="7"/>
        <v>70.215198818690013</v>
      </c>
      <c r="N52" s="5">
        <v>70.215198818690013</v>
      </c>
      <c r="O52" s="5">
        <v>100</v>
      </c>
      <c r="P52" s="5" t="s">
        <v>1620</v>
      </c>
      <c r="Q52" s="5" t="s">
        <v>440</v>
      </c>
      <c r="R52" s="5" t="s">
        <v>437</v>
      </c>
    </row>
    <row r="53" spans="1:18" s="7" customFormat="1" hidden="1">
      <c r="A53" s="5" t="s">
        <v>782</v>
      </c>
      <c r="B53" s="5" t="s">
        <v>1628</v>
      </c>
      <c r="C53" s="5" t="s">
        <v>1627</v>
      </c>
      <c r="D53" s="4">
        <v>38414</v>
      </c>
      <c r="E53" s="5">
        <v>9</v>
      </c>
      <c r="F53" s="5">
        <v>17.5</v>
      </c>
      <c r="G53" s="5">
        <f t="shared" si="4"/>
        <v>9.2105263157894743</v>
      </c>
      <c r="H53" s="5" t="s">
        <v>1452</v>
      </c>
      <c r="I53" s="5">
        <v>751.1</v>
      </c>
      <c r="J53" s="5">
        <f t="shared" si="5"/>
        <v>29.464119291705497</v>
      </c>
      <c r="K53" s="5">
        <v>17.600000000000001</v>
      </c>
      <c r="L53" s="5">
        <f t="shared" si="6"/>
        <v>30.8</v>
      </c>
      <c r="M53" s="5">
        <f t="shared" si="7"/>
        <v>69.474645607494978</v>
      </c>
      <c r="N53" s="5">
        <v>69.474645607494978</v>
      </c>
      <c r="O53" s="5">
        <v>100</v>
      </c>
      <c r="P53" s="5" t="s">
        <v>1620</v>
      </c>
      <c r="Q53" s="5" t="s">
        <v>783</v>
      </c>
      <c r="R53" s="5" t="s">
        <v>784</v>
      </c>
    </row>
    <row r="54" spans="1:18" s="7" customFormat="1" hidden="1">
      <c r="A54" s="5" t="s">
        <v>429</v>
      </c>
      <c r="B54" s="5" t="s">
        <v>1624</v>
      </c>
      <c r="C54" s="5" t="s">
        <v>1640</v>
      </c>
      <c r="D54" s="4" t="s">
        <v>430</v>
      </c>
      <c r="E54" s="5">
        <v>10</v>
      </c>
      <c r="F54" s="5">
        <v>30.5</v>
      </c>
      <c r="G54" s="5">
        <f t="shared" si="4"/>
        <v>16.05263157894737</v>
      </c>
      <c r="H54" s="5" t="s">
        <v>1489</v>
      </c>
      <c r="I54" s="5">
        <v>913.6</v>
      </c>
      <c r="J54" s="5">
        <f t="shared" si="5"/>
        <v>24.223401926444833</v>
      </c>
      <c r="K54" s="5">
        <v>16.5</v>
      </c>
      <c r="L54" s="5">
        <f t="shared" si="6"/>
        <v>28.875</v>
      </c>
      <c r="M54" s="5">
        <f t="shared" si="7"/>
        <v>69.151033505392206</v>
      </c>
      <c r="N54" s="5">
        <v>69.151033505392206</v>
      </c>
      <c r="O54" s="5">
        <v>100</v>
      </c>
      <c r="P54" s="5" t="s">
        <v>1620</v>
      </c>
      <c r="Q54" s="5" t="s">
        <v>428</v>
      </c>
      <c r="R54" s="5" t="s">
        <v>427</v>
      </c>
    </row>
    <row r="55" spans="1:18" s="7" customFormat="1" hidden="1">
      <c r="A55" s="5" t="s">
        <v>47</v>
      </c>
      <c r="B55" s="5" t="s">
        <v>1623</v>
      </c>
      <c r="C55" s="5" t="s">
        <v>1627</v>
      </c>
      <c r="D55" s="4" t="s">
        <v>183</v>
      </c>
      <c r="E55" s="5">
        <v>11</v>
      </c>
      <c r="F55" s="5">
        <v>15</v>
      </c>
      <c r="G55" s="5">
        <f t="shared" si="4"/>
        <v>7.8947368421052628</v>
      </c>
      <c r="H55" s="5" t="s">
        <v>1520</v>
      </c>
      <c r="I55" s="5">
        <v>723.5</v>
      </c>
      <c r="J55" s="5">
        <f t="shared" si="5"/>
        <v>30.588113337940566</v>
      </c>
      <c r="K55" s="5">
        <v>17.399999999999999</v>
      </c>
      <c r="L55" s="5">
        <f t="shared" si="6"/>
        <v>30.45</v>
      </c>
      <c r="M55" s="5">
        <f t="shared" si="7"/>
        <v>68.932850180045833</v>
      </c>
      <c r="N55" s="5">
        <v>68.932850180045833</v>
      </c>
      <c r="O55" s="5">
        <v>100</v>
      </c>
      <c r="P55" s="5" t="s">
        <v>1620</v>
      </c>
      <c r="Q55" s="5" t="s">
        <v>175</v>
      </c>
      <c r="R55" s="5" t="s">
        <v>176</v>
      </c>
    </row>
    <row r="56" spans="1:18" s="7" customFormat="1">
      <c r="A56" s="5" t="s">
        <v>581</v>
      </c>
      <c r="B56" s="5" t="s">
        <v>1627</v>
      </c>
      <c r="C56" s="5" t="s">
        <v>1623</v>
      </c>
      <c r="D56" s="4" t="s">
        <v>290</v>
      </c>
      <c r="E56" s="5">
        <v>10</v>
      </c>
      <c r="F56" s="5">
        <v>19.5</v>
      </c>
      <c r="G56" s="5">
        <f t="shared" si="4"/>
        <v>10.263157894736842</v>
      </c>
      <c r="H56" s="5" t="s">
        <v>1444</v>
      </c>
      <c r="I56" s="5">
        <v>737.4</v>
      </c>
      <c r="J56" s="5">
        <f t="shared" si="5"/>
        <v>30.011526986710063</v>
      </c>
      <c r="K56" s="5">
        <v>16.3</v>
      </c>
      <c r="L56" s="5">
        <f t="shared" si="6"/>
        <v>28.524999999999999</v>
      </c>
      <c r="M56" s="5">
        <f t="shared" si="7"/>
        <v>68.799684881446893</v>
      </c>
      <c r="N56" s="5">
        <v>68.799684881446893</v>
      </c>
      <c r="O56" s="5">
        <v>100</v>
      </c>
      <c r="P56" s="5" t="s">
        <v>1620</v>
      </c>
      <c r="Q56" s="5" t="s">
        <v>888</v>
      </c>
      <c r="R56" s="5" t="s">
        <v>1648</v>
      </c>
    </row>
    <row r="57" spans="1:18" s="7" customFormat="1" hidden="1">
      <c r="A57" s="5" t="s">
        <v>418</v>
      </c>
      <c r="B57" s="5" t="s">
        <v>1623</v>
      </c>
      <c r="C57" s="5" t="s">
        <v>1635</v>
      </c>
      <c r="D57" s="4" t="s">
        <v>419</v>
      </c>
      <c r="E57" s="5">
        <v>9</v>
      </c>
      <c r="F57" s="5">
        <v>25.5</v>
      </c>
      <c r="G57" s="5">
        <f t="shared" si="4"/>
        <v>13.421052631578947</v>
      </c>
      <c r="H57" s="5" t="s">
        <v>1485</v>
      </c>
      <c r="I57" s="5">
        <v>828.2</v>
      </c>
      <c r="J57" s="5">
        <f t="shared" si="5"/>
        <v>26.721202608065685</v>
      </c>
      <c r="K57" s="5">
        <v>16.3</v>
      </c>
      <c r="L57" s="5">
        <f t="shared" si="6"/>
        <v>28.524999999999999</v>
      </c>
      <c r="M57" s="5">
        <f t="shared" si="7"/>
        <v>68.667255239644632</v>
      </c>
      <c r="N57" s="5">
        <v>68.667255239644632</v>
      </c>
      <c r="O57" s="5">
        <v>100</v>
      </c>
      <c r="P57" s="5" t="s">
        <v>1620</v>
      </c>
      <c r="Q57" s="5" t="s">
        <v>420</v>
      </c>
      <c r="R57" s="5" t="s">
        <v>415</v>
      </c>
    </row>
    <row r="58" spans="1:18" s="7" customFormat="1" hidden="1">
      <c r="A58" s="5" t="s">
        <v>31</v>
      </c>
      <c r="B58" s="5" t="s">
        <v>1635</v>
      </c>
      <c r="C58" s="5" t="s">
        <v>1632</v>
      </c>
      <c r="D58" s="4" t="s">
        <v>1218</v>
      </c>
      <c r="E58" s="5">
        <v>10</v>
      </c>
      <c r="F58" s="5">
        <v>33</v>
      </c>
      <c r="G58" s="5">
        <f t="shared" si="4"/>
        <v>17.368421052631579</v>
      </c>
      <c r="H58" s="5" t="s">
        <v>1594</v>
      </c>
      <c r="I58" s="5">
        <v>849.6</v>
      </c>
      <c r="J58" s="5">
        <f t="shared" si="5"/>
        <v>26.048140301318266</v>
      </c>
      <c r="K58" s="5">
        <v>14.2</v>
      </c>
      <c r="L58" s="5">
        <f t="shared" si="6"/>
        <v>24.85</v>
      </c>
      <c r="M58" s="5">
        <f t="shared" si="7"/>
        <v>68.266561353949839</v>
      </c>
      <c r="N58" s="5">
        <v>68.266561353949839</v>
      </c>
      <c r="O58" s="5">
        <v>100</v>
      </c>
      <c r="P58" s="5" t="s">
        <v>1620</v>
      </c>
      <c r="Q58" s="5" t="s">
        <v>1219</v>
      </c>
      <c r="R58" s="5" t="s">
        <v>1215</v>
      </c>
    </row>
    <row r="59" spans="1:18" s="7" customFormat="1" hidden="1">
      <c r="A59" s="5" t="s">
        <v>877</v>
      </c>
      <c r="B59" s="5" t="s">
        <v>1624</v>
      </c>
      <c r="C59" s="5" t="s">
        <v>1635</v>
      </c>
      <c r="D59" s="4" t="s">
        <v>878</v>
      </c>
      <c r="E59" s="5">
        <v>10</v>
      </c>
      <c r="F59" s="5">
        <v>15</v>
      </c>
      <c r="G59" s="5">
        <f t="shared" si="4"/>
        <v>7.8947368421052628</v>
      </c>
      <c r="H59" s="5" t="s">
        <v>1443</v>
      </c>
      <c r="I59" s="5">
        <v>708.2</v>
      </c>
      <c r="J59" s="5">
        <f t="shared" si="5"/>
        <v>31.248940977125105</v>
      </c>
      <c r="K59" s="5">
        <v>16.399999999999999</v>
      </c>
      <c r="L59" s="5">
        <f t="shared" si="6"/>
        <v>28.7</v>
      </c>
      <c r="M59" s="5">
        <f t="shared" si="7"/>
        <v>67.843677819230365</v>
      </c>
      <c r="N59" s="5">
        <v>67.843677819230365</v>
      </c>
      <c r="O59" s="5">
        <v>100</v>
      </c>
      <c r="P59" s="5" t="s">
        <v>1620</v>
      </c>
      <c r="Q59" s="5" t="s">
        <v>879</v>
      </c>
      <c r="R59" s="5" t="s">
        <v>880</v>
      </c>
    </row>
    <row r="60" spans="1:18" s="7" customFormat="1" hidden="1">
      <c r="A60" s="5" t="s">
        <v>1196</v>
      </c>
      <c r="B60" s="5" t="s">
        <v>1629</v>
      </c>
      <c r="C60" s="5" t="s">
        <v>1634</v>
      </c>
      <c r="D60" s="4" t="s">
        <v>800</v>
      </c>
      <c r="E60" s="5">
        <v>10</v>
      </c>
      <c r="F60" s="5">
        <v>18.5</v>
      </c>
      <c r="G60" s="5">
        <f t="shared" si="4"/>
        <v>9.7368421052631575</v>
      </c>
      <c r="H60" s="5" t="s">
        <v>1593</v>
      </c>
      <c r="I60" s="5">
        <v>811.4</v>
      </c>
      <c r="J60" s="5">
        <f t="shared" si="5"/>
        <v>27.274463889573578</v>
      </c>
      <c r="K60" s="5">
        <v>17.5</v>
      </c>
      <c r="L60" s="5">
        <f t="shared" si="6"/>
        <v>30.625</v>
      </c>
      <c r="M60" s="5">
        <f t="shared" si="7"/>
        <v>67.636305994836732</v>
      </c>
      <c r="N60" s="5">
        <v>67.636305994836732</v>
      </c>
      <c r="O60" s="5">
        <v>100</v>
      </c>
      <c r="P60" s="5" t="s">
        <v>1620</v>
      </c>
      <c r="Q60" s="5" t="s">
        <v>1197</v>
      </c>
      <c r="R60" s="5" t="s">
        <v>1198</v>
      </c>
    </row>
    <row r="61" spans="1:18" s="7" customFormat="1" hidden="1">
      <c r="A61" s="5" t="s">
        <v>138</v>
      </c>
      <c r="B61" s="5" t="s">
        <v>1634</v>
      </c>
      <c r="C61" s="5" t="s">
        <v>1629</v>
      </c>
      <c r="D61" s="4" t="s">
        <v>139</v>
      </c>
      <c r="E61" s="5">
        <v>11</v>
      </c>
      <c r="F61" s="5">
        <v>20.5</v>
      </c>
      <c r="G61" s="5">
        <f t="shared" si="4"/>
        <v>10.789473684210526</v>
      </c>
      <c r="H61" s="5" t="s">
        <v>1518</v>
      </c>
      <c r="I61" s="5">
        <v>763.9</v>
      </c>
      <c r="J61" s="5">
        <f t="shared" si="5"/>
        <v>28.97041497578217</v>
      </c>
      <c r="K61" s="5">
        <v>15.9</v>
      </c>
      <c r="L61" s="5">
        <f t="shared" si="6"/>
        <v>27.824999999999999</v>
      </c>
      <c r="M61" s="5">
        <f t="shared" si="7"/>
        <v>67.5848886599927</v>
      </c>
      <c r="N61" s="5">
        <v>67.5848886599927</v>
      </c>
      <c r="O61" s="5">
        <v>100</v>
      </c>
      <c r="P61" s="5" t="s">
        <v>1620</v>
      </c>
      <c r="Q61" s="5" t="s">
        <v>140</v>
      </c>
      <c r="R61" s="5" t="s">
        <v>141</v>
      </c>
    </row>
    <row r="62" spans="1:18" s="7" customFormat="1" hidden="1">
      <c r="A62" s="8" t="s">
        <v>1229</v>
      </c>
      <c r="B62" s="8" t="s">
        <v>1625</v>
      </c>
      <c r="C62" s="8" t="s">
        <v>1641</v>
      </c>
      <c r="D62" s="8" t="s">
        <v>1230</v>
      </c>
      <c r="E62" s="8">
        <v>9</v>
      </c>
      <c r="F62" s="8">
        <v>20</v>
      </c>
      <c r="G62" s="5">
        <f t="shared" si="4"/>
        <v>10.526315789473685</v>
      </c>
      <c r="H62" s="8" t="s">
        <v>1544</v>
      </c>
      <c r="I62" s="8">
        <v>970.8</v>
      </c>
      <c r="J62" s="5">
        <f t="shared" si="5"/>
        <v>22.796147507210549</v>
      </c>
      <c r="K62" s="8">
        <v>19.5</v>
      </c>
      <c r="L62" s="5">
        <f t="shared" si="6"/>
        <v>34.125</v>
      </c>
      <c r="M62" s="5">
        <f t="shared" si="7"/>
        <v>67.447463296684234</v>
      </c>
      <c r="N62" s="5">
        <v>67.447463296684234</v>
      </c>
      <c r="O62" s="5">
        <v>100</v>
      </c>
      <c r="P62" s="5" t="s">
        <v>1620</v>
      </c>
      <c r="Q62" s="8" t="s">
        <v>1231</v>
      </c>
      <c r="R62" s="8" t="s">
        <v>546</v>
      </c>
    </row>
    <row r="63" spans="1:18" s="7" customFormat="1" hidden="1">
      <c r="A63" s="5" t="s">
        <v>336</v>
      </c>
      <c r="B63" s="5" t="s">
        <v>1627</v>
      </c>
      <c r="C63" s="5" t="s">
        <v>1641</v>
      </c>
      <c r="D63" s="4" t="s">
        <v>337</v>
      </c>
      <c r="E63" s="5">
        <v>9</v>
      </c>
      <c r="F63" s="5">
        <v>24</v>
      </c>
      <c r="G63" s="5">
        <f t="shared" si="4"/>
        <v>12.631578947368421</v>
      </c>
      <c r="H63" s="5" t="s">
        <v>1475</v>
      </c>
      <c r="I63" s="5">
        <v>775.8</v>
      </c>
      <c r="J63" s="5">
        <f t="shared" si="5"/>
        <v>28.526037638566642</v>
      </c>
      <c r="K63" s="5">
        <v>14.7</v>
      </c>
      <c r="L63" s="5">
        <f t="shared" si="6"/>
        <v>25.725000000000001</v>
      </c>
      <c r="M63" s="5">
        <f t="shared" si="7"/>
        <v>66.882616585935068</v>
      </c>
      <c r="N63" s="5">
        <v>66.882616585935068</v>
      </c>
      <c r="O63" s="5">
        <v>100</v>
      </c>
      <c r="P63" s="5" t="s">
        <v>1620</v>
      </c>
      <c r="Q63" s="5" t="s">
        <v>326</v>
      </c>
      <c r="R63" s="5" t="s">
        <v>327</v>
      </c>
    </row>
    <row r="64" spans="1:18" s="7" customFormat="1" hidden="1">
      <c r="A64" s="5" t="s">
        <v>268</v>
      </c>
      <c r="B64" s="5" t="s">
        <v>1632</v>
      </c>
      <c r="C64" s="5" t="s">
        <v>1627</v>
      </c>
      <c r="D64" s="4" t="s">
        <v>269</v>
      </c>
      <c r="E64" s="5">
        <v>9</v>
      </c>
      <c r="F64" s="5">
        <v>19</v>
      </c>
      <c r="G64" s="5">
        <f t="shared" si="4"/>
        <v>10</v>
      </c>
      <c r="H64" s="5" t="s">
        <v>1425</v>
      </c>
      <c r="I64" s="5">
        <v>770</v>
      </c>
      <c r="J64" s="5">
        <f t="shared" si="5"/>
        <v>28.740909090909092</v>
      </c>
      <c r="K64" s="5">
        <v>15.8</v>
      </c>
      <c r="L64" s="5">
        <f t="shared" si="6"/>
        <v>27.65</v>
      </c>
      <c r="M64" s="5">
        <f t="shared" si="7"/>
        <v>66.390909090909091</v>
      </c>
      <c r="N64" s="5">
        <v>66.390909090909091</v>
      </c>
      <c r="O64" s="5">
        <v>100</v>
      </c>
      <c r="P64" s="5" t="s">
        <v>1620</v>
      </c>
      <c r="Q64" s="5" t="s">
        <v>270</v>
      </c>
      <c r="R64" s="5" t="s">
        <v>267</v>
      </c>
    </row>
    <row r="65" spans="1:18" s="7" customFormat="1" hidden="1">
      <c r="A65" s="5" t="s">
        <v>352</v>
      </c>
      <c r="B65" s="5" t="s">
        <v>1632</v>
      </c>
      <c r="C65" s="5" t="s">
        <v>1634</v>
      </c>
      <c r="D65" s="4" t="s">
        <v>353</v>
      </c>
      <c r="E65" s="5">
        <v>11</v>
      </c>
      <c r="F65" s="5">
        <v>28</v>
      </c>
      <c r="G65" s="5">
        <f t="shared" si="4"/>
        <v>14.736842105263158</v>
      </c>
      <c r="H65" s="5" t="s">
        <v>1472</v>
      </c>
      <c r="I65" s="5">
        <v>807</v>
      </c>
      <c r="J65" s="5">
        <f t="shared" si="5"/>
        <v>27.423172242874845</v>
      </c>
      <c r="K65" s="5">
        <v>13.4</v>
      </c>
      <c r="L65" s="5">
        <f t="shared" si="6"/>
        <v>23.45</v>
      </c>
      <c r="M65" s="5">
        <f t="shared" si="7"/>
        <v>65.610014348138009</v>
      </c>
      <c r="N65" s="5">
        <v>65.610014348138009</v>
      </c>
      <c r="O65" s="5">
        <v>100</v>
      </c>
      <c r="P65" s="5" t="s">
        <v>1620</v>
      </c>
      <c r="Q65" s="5" t="s">
        <v>345</v>
      </c>
      <c r="R65" s="5" t="s">
        <v>346</v>
      </c>
    </row>
    <row r="66" spans="1:18" s="7" customFormat="1" hidden="1">
      <c r="A66" s="5" t="s">
        <v>82</v>
      </c>
      <c r="B66" s="5" t="s">
        <v>1637</v>
      </c>
      <c r="C66" s="5" t="s">
        <v>1635</v>
      </c>
      <c r="D66" s="4" t="s">
        <v>83</v>
      </c>
      <c r="E66" s="5">
        <v>10</v>
      </c>
      <c r="F66" s="5">
        <v>21</v>
      </c>
      <c r="G66" s="5">
        <f t="shared" ref="G66:G97" si="8">30*F66/57</f>
        <v>11.052631578947368</v>
      </c>
      <c r="H66" s="5" t="s">
        <v>1514</v>
      </c>
      <c r="I66" s="5">
        <v>847.7</v>
      </c>
      <c r="J66" s="5">
        <f t="shared" ref="J66:J84" si="9">35*632.3/I66</f>
        <v>26.106523534269197</v>
      </c>
      <c r="K66" s="5">
        <v>16</v>
      </c>
      <c r="L66" s="5">
        <f t="shared" ref="L66:L74" si="10">35*K66/20</f>
        <v>28</v>
      </c>
      <c r="M66" s="5">
        <f t="shared" ref="M66:M97" si="11">G66+J66+L66</f>
        <v>65.15915511321657</v>
      </c>
      <c r="N66" s="5">
        <v>65.15915511321657</v>
      </c>
      <c r="O66" s="5">
        <v>100</v>
      </c>
      <c r="P66" s="5" t="s">
        <v>1620</v>
      </c>
      <c r="Q66" s="5" t="s">
        <v>84</v>
      </c>
      <c r="R66" s="5" t="s">
        <v>78</v>
      </c>
    </row>
    <row r="67" spans="1:18" s="7" customFormat="1" hidden="1">
      <c r="A67" s="5" t="s">
        <v>578</v>
      </c>
      <c r="B67" s="5" t="s">
        <v>1629</v>
      </c>
      <c r="C67" s="5" t="s">
        <v>1642</v>
      </c>
      <c r="D67" s="4" t="s">
        <v>511</v>
      </c>
      <c r="E67" s="5">
        <v>11</v>
      </c>
      <c r="F67" s="5">
        <v>20</v>
      </c>
      <c r="G67" s="5">
        <f t="shared" si="8"/>
        <v>10.526315789473685</v>
      </c>
      <c r="H67" s="5" t="s">
        <v>1545</v>
      </c>
      <c r="I67" s="5">
        <v>859.2</v>
      </c>
      <c r="J67" s="5">
        <f t="shared" si="9"/>
        <v>25.757099627560521</v>
      </c>
      <c r="K67" s="5">
        <v>16.5</v>
      </c>
      <c r="L67" s="5">
        <f t="shared" si="10"/>
        <v>28.875</v>
      </c>
      <c r="M67" s="5">
        <f t="shared" si="11"/>
        <v>65.158415417034206</v>
      </c>
      <c r="N67" s="5">
        <v>65.158415417034206</v>
      </c>
      <c r="O67" s="5">
        <v>100</v>
      </c>
      <c r="P67" s="5" t="s">
        <v>1620</v>
      </c>
      <c r="Q67" s="5" t="s">
        <v>579</v>
      </c>
      <c r="R67" s="5" t="s">
        <v>573</v>
      </c>
    </row>
    <row r="68" spans="1:18" s="7" customFormat="1" hidden="1">
      <c r="A68" s="5" t="s">
        <v>503</v>
      </c>
      <c r="B68" s="5" t="s">
        <v>1627</v>
      </c>
      <c r="C68" s="5" t="s">
        <v>1635</v>
      </c>
      <c r="D68" s="4" t="s">
        <v>668</v>
      </c>
      <c r="E68" s="5">
        <v>9</v>
      </c>
      <c r="F68" s="5">
        <v>18</v>
      </c>
      <c r="G68" s="5">
        <f t="shared" si="8"/>
        <v>9.473684210526315</v>
      </c>
      <c r="H68" s="5" t="s">
        <v>1541</v>
      </c>
      <c r="I68" s="5">
        <v>1021.3</v>
      </c>
      <c r="J68" s="5">
        <f t="shared" si="9"/>
        <v>21.668951336531872</v>
      </c>
      <c r="K68" s="5">
        <v>18.600000000000001</v>
      </c>
      <c r="L68" s="5">
        <f t="shared" si="10"/>
        <v>32.549999999999997</v>
      </c>
      <c r="M68" s="5">
        <f t="shared" si="11"/>
        <v>63.692635547058188</v>
      </c>
      <c r="N68" s="5">
        <v>63.692635547058188</v>
      </c>
      <c r="O68" s="5">
        <v>100</v>
      </c>
      <c r="P68" s="5" t="s">
        <v>1620</v>
      </c>
      <c r="Q68" s="5" t="s">
        <v>667</v>
      </c>
      <c r="R68" s="5" t="s">
        <v>664</v>
      </c>
    </row>
    <row r="69" spans="1:18" s="7" customFormat="1" hidden="1">
      <c r="A69" s="5" t="s">
        <v>222</v>
      </c>
      <c r="B69" s="5" t="s">
        <v>1632</v>
      </c>
      <c r="C69" s="5" t="s">
        <v>1623</v>
      </c>
      <c r="D69" s="4" t="s">
        <v>431</v>
      </c>
      <c r="E69" s="5">
        <v>10</v>
      </c>
      <c r="F69" s="5">
        <v>11.5</v>
      </c>
      <c r="G69" s="5">
        <f t="shared" si="8"/>
        <v>6.0526315789473681</v>
      </c>
      <c r="H69" s="5" t="s">
        <v>1490</v>
      </c>
      <c r="I69" s="5">
        <v>734.7</v>
      </c>
      <c r="J69" s="5">
        <f t="shared" si="9"/>
        <v>30.121818429290865</v>
      </c>
      <c r="K69" s="5">
        <v>15.3</v>
      </c>
      <c r="L69" s="5">
        <f t="shared" si="10"/>
        <v>26.774999999999999</v>
      </c>
      <c r="M69" s="5">
        <f t="shared" si="11"/>
        <v>62.94945000823823</v>
      </c>
      <c r="N69" s="5">
        <v>62.94945000823823</v>
      </c>
      <c r="O69" s="5">
        <v>100</v>
      </c>
      <c r="P69" s="5" t="s">
        <v>1620</v>
      </c>
      <c r="Q69" s="5" t="s">
        <v>428</v>
      </c>
      <c r="R69" s="5" t="s">
        <v>427</v>
      </c>
    </row>
    <row r="70" spans="1:18" s="7" customFormat="1" hidden="1">
      <c r="A70" s="5" t="s">
        <v>609</v>
      </c>
      <c r="B70" s="5" t="s">
        <v>1627</v>
      </c>
      <c r="C70" s="5" t="s">
        <v>1627</v>
      </c>
      <c r="D70" s="4" t="s">
        <v>610</v>
      </c>
      <c r="E70" s="5">
        <v>10</v>
      </c>
      <c r="F70" s="5">
        <v>17.5</v>
      </c>
      <c r="G70" s="5">
        <f t="shared" si="8"/>
        <v>9.2105263157894743</v>
      </c>
      <c r="H70" s="5" t="s">
        <v>1551</v>
      </c>
      <c r="I70" s="5">
        <v>735.4</v>
      </c>
      <c r="J70" s="5">
        <f t="shared" si="9"/>
        <v>30.093146586891489</v>
      </c>
      <c r="K70" s="5">
        <v>13.5</v>
      </c>
      <c r="L70" s="5">
        <f t="shared" si="10"/>
        <v>23.625</v>
      </c>
      <c r="M70" s="5">
        <f t="shared" si="11"/>
        <v>62.928672902680965</v>
      </c>
      <c r="N70" s="5">
        <v>62.928672902680965</v>
      </c>
      <c r="O70" s="5">
        <v>100</v>
      </c>
      <c r="P70" s="5" t="s">
        <v>1620</v>
      </c>
      <c r="Q70" s="5" t="s">
        <v>608</v>
      </c>
      <c r="R70" s="5" t="s">
        <v>603</v>
      </c>
    </row>
    <row r="71" spans="1:18" s="7" customFormat="1" hidden="1">
      <c r="A71" s="5" t="s">
        <v>589</v>
      </c>
      <c r="B71" s="5" t="s">
        <v>1623</v>
      </c>
      <c r="C71" s="5" t="s">
        <v>1623</v>
      </c>
      <c r="D71" s="4" t="s">
        <v>590</v>
      </c>
      <c r="E71" s="5">
        <v>9</v>
      </c>
      <c r="F71" s="5">
        <v>16</v>
      </c>
      <c r="G71" s="5">
        <f t="shared" si="8"/>
        <v>8.4210526315789469</v>
      </c>
      <c r="H71" s="5" t="s">
        <v>1539</v>
      </c>
      <c r="I71" s="5">
        <v>772.1</v>
      </c>
      <c r="J71" s="5">
        <f t="shared" si="9"/>
        <v>28.662737987307342</v>
      </c>
      <c r="K71" s="5">
        <v>14.6</v>
      </c>
      <c r="L71" s="5">
        <f t="shared" si="10"/>
        <v>25.55</v>
      </c>
      <c r="M71" s="5">
        <f t="shared" si="11"/>
        <v>62.633790618886295</v>
      </c>
      <c r="N71" s="5">
        <v>62.633790618886295</v>
      </c>
      <c r="O71" s="5">
        <v>100</v>
      </c>
      <c r="P71" s="5" t="s">
        <v>1620</v>
      </c>
      <c r="Q71" s="5" t="s">
        <v>583</v>
      </c>
      <c r="R71" s="5" t="s">
        <v>584</v>
      </c>
    </row>
    <row r="72" spans="1:18" s="7" customFormat="1" hidden="1">
      <c r="A72" s="5" t="s">
        <v>131</v>
      </c>
      <c r="B72" s="5" t="s">
        <v>1643</v>
      </c>
      <c r="C72" s="5" t="s">
        <v>1632</v>
      </c>
      <c r="D72" s="4" t="s">
        <v>132</v>
      </c>
      <c r="E72" s="5">
        <v>9</v>
      </c>
      <c r="F72" s="5">
        <v>15</v>
      </c>
      <c r="G72" s="5">
        <f t="shared" si="8"/>
        <v>7.8947368421052628</v>
      </c>
      <c r="H72" s="5" t="s">
        <v>1512</v>
      </c>
      <c r="I72" s="5">
        <v>781.6</v>
      </c>
      <c r="J72" s="5">
        <f t="shared" si="9"/>
        <v>28.31435516888434</v>
      </c>
      <c r="K72" s="5">
        <v>13.1</v>
      </c>
      <c r="L72" s="5">
        <f t="shared" si="10"/>
        <v>22.925000000000001</v>
      </c>
      <c r="M72" s="5">
        <f t="shared" si="11"/>
        <v>59.134092010989605</v>
      </c>
      <c r="N72" s="5">
        <v>59.134092010989605</v>
      </c>
      <c r="O72" s="5">
        <v>100</v>
      </c>
      <c r="P72" s="5" t="s">
        <v>1620</v>
      </c>
      <c r="Q72" s="5" t="s">
        <v>133</v>
      </c>
      <c r="R72" s="5" t="s">
        <v>134</v>
      </c>
    </row>
    <row r="73" spans="1:18" s="7" customFormat="1" hidden="1">
      <c r="A73" s="5" t="s">
        <v>808</v>
      </c>
      <c r="B73" s="5" t="s">
        <v>1633</v>
      </c>
      <c r="C73" s="5" t="s">
        <v>1627</v>
      </c>
      <c r="D73" s="4" t="s">
        <v>224</v>
      </c>
      <c r="E73" s="5">
        <v>10</v>
      </c>
      <c r="F73" s="5">
        <v>39</v>
      </c>
      <c r="G73" s="5">
        <f t="shared" si="8"/>
        <v>20.526315789473685</v>
      </c>
      <c r="H73" s="5" t="s">
        <v>1438</v>
      </c>
      <c r="I73" s="5">
        <v>662.6</v>
      </c>
      <c r="J73" s="5">
        <f t="shared" si="9"/>
        <v>33.399486869906426</v>
      </c>
      <c r="K73" s="5">
        <v>0</v>
      </c>
      <c r="L73" s="5">
        <f t="shared" si="10"/>
        <v>0</v>
      </c>
      <c r="M73" s="5">
        <f t="shared" si="11"/>
        <v>53.925802659380111</v>
      </c>
      <c r="N73" s="5">
        <v>53.925802659380111</v>
      </c>
      <c r="O73" s="5">
        <v>100</v>
      </c>
      <c r="P73" s="5" t="s">
        <v>1620</v>
      </c>
      <c r="Q73" s="5" t="s">
        <v>804</v>
      </c>
      <c r="R73" s="5" t="s">
        <v>805</v>
      </c>
    </row>
    <row r="74" spans="1:18" s="7" customFormat="1" hidden="1">
      <c r="A74" s="5" t="s">
        <v>875</v>
      </c>
      <c r="B74" s="5" t="s">
        <v>1633</v>
      </c>
      <c r="C74" s="5" t="s">
        <v>1644</v>
      </c>
      <c r="D74" s="4" t="s">
        <v>876</v>
      </c>
      <c r="E74" s="5">
        <v>9</v>
      </c>
      <c r="F74" s="5">
        <v>31.5</v>
      </c>
      <c r="G74" s="5">
        <f t="shared" si="8"/>
        <v>16.578947368421051</v>
      </c>
      <c r="H74" s="5" t="s">
        <v>1456</v>
      </c>
      <c r="I74" s="5">
        <v>632.29999999999995</v>
      </c>
      <c r="J74" s="5">
        <f t="shared" si="9"/>
        <v>35</v>
      </c>
      <c r="K74" s="5">
        <v>0</v>
      </c>
      <c r="L74" s="5">
        <f t="shared" si="10"/>
        <v>0</v>
      </c>
      <c r="M74" s="5">
        <f t="shared" si="11"/>
        <v>51.578947368421055</v>
      </c>
      <c r="N74" s="5">
        <v>51.578947368421055</v>
      </c>
      <c r="O74" s="5">
        <v>100</v>
      </c>
      <c r="P74" s="5" t="s">
        <v>1620</v>
      </c>
      <c r="Q74" s="5" t="s">
        <v>874</v>
      </c>
      <c r="R74" s="5" t="s">
        <v>868</v>
      </c>
    </row>
    <row r="75" spans="1:18" s="7" customFormat="1" hidden="1">
      <c r="A75" s="5" t="s">
        <v>1091</v>
      </c>
      <c r="B75" s="5" t="s">
        <v>1628</v>
      </c>
      <c r="C75" s="5" t="s">
        <v>1632</v>
      </c>
      <c r="D75" s="4" t="s">
        <v>1092</v>
      </c>
      <c r="E75" s="5">
        <v>11</v>
      </c>
      <c r="F75" s="5">
        <v>40.5</v>
      </c>
      <c r="G75" s="5">
        <f t="shared" si="8"/>
        <v>21.315789473684209</v>
      </c>
      <c r="H75" s="5" t="s">
        <v>1598</v>
      </c>
      <c r="I75" s="5">
        <v>739.6</v>
      </c>
      <c r="J75" s="5">
        <f t="shared" si="9"/>
        <v>29.922255273120605</v>
      </c>
      <c r="K75" s="5"/>
      <c r="L75" s="5"/>
      <c r="M75" s="5">
        <f t="shared" si="11"/>
        <v>51.238044746804817</v>
      </c>
      <c r="N75" s="5">
        <v>51.238044746804817</v>
      </c>
      <c r="O75" s="5">
        <v>100</v>
      </c>
      <c r="P75" s="5" t="s">
        <v>1620</v>
      </c>
      <c r="Q75" s="5" t="s">
        <v>1093</v>
      </c>
      <c r="R75" s="5" t="s">
        <v>1088</v>
      </c>
    </row>
    <row r="76" spans="1:18" s="7" customFormat="1" hidden="1">
      <c r="A76" s="5" t="s">
        <v>1026</v>
      </c>
      <c r="B76" s="5" t="s">
        <v>1631</v>
      </c>
      <c r="C76" s="5" t="s">
        <v>1623</v>
      </c>
      <c r="D76" s="4" t="s">
        <v>1027</v>
      </c>
      <c r="E76" s="5">
        <v>11</v>
      </c>
      <c r="F76" s="5">
        <v>36.5</v>
      </c>
      <c r="G76" s="5">
        <f t="shared" si="8"/>
        <v>19.210526315789473</v>
      </c>
      <c r="H76" s="5" t="s">
        <v>1597</v>
      </c>
      <c r="I76" s="5">
        <v>717.2</v>
      </c>
      <c r="J76" s="5">
        <f t="shared" si="9"/>
        <v>30.856804238706076</v>
      </c>
      <c r="K76" s="5">
        <v>0</v>
      </c>
      <c r="L76" s="5">
        <f>35*K76/20</f>
        <v>0</v>
      </c>
      <c r="M76" s="5">
        <f t="shared" si="11"/>
        <v>50.067330554495548</v>
      </c>
      <c r="N76" s="5">
        <v>50.067330554495548</v>
      </c>
      <c r="O76" s="5">
        <v>100</v>
      </c>
      <c r="P76" s="5" t="s">
        <v>1620</v>
      </c>
      <c r="Q76" s="5" t="s">
        <v>1025</v>
      </c>
      <c r="R76" s="5" t="s">
        <v>1017</v>
      </c>
    </row>
    <row r="77" spans="1:18" s="7" customFormat="1" hidden="1">
      <c r="A77" s="5" t="s">
        <v>987</v>
      </c>
      <c r="B77" s="5" t="s">
        <v>1637</v>
      </c>
      <c r="C77" s="5" t="s">
        <v>1636</v>
      </c>
      <c r="D77" s="4" t="s">
        <v>29</v>
      </c>
      <c r="E77" s="5">
        <v>9</v>
      </c>
      <c r="F77" s="5">
        <v>31.5</v>
      </c>
      <c r="G77" s="5">
        <f t="shared" si="8"/>
        <v>16.578947368421051</v>
      </c>
      <c r="H77" s="5" t="s">
        <v>1578</v>
      </c>
      <c r="I77" s="5">
        <v>667.4</v>
      </c>
      <c r="J77" s="5">
        <f t="shared" si="9"/>
        <v>33.159274797722503</v>
      </c>
      <c r="K77" s="5">
        <v>0</v>
      </c>
      <c r="L77" s="5">
        <f>35*K77/20</f>
        <v>0</v>
      </c>
      <c r="M77" s="5">
        <f t="shared" si="11"/>
        <v>49.738222166143558</v>
      </c>
      <c r="N77" s="5">
        <v>49.738222166143558</v>
      </c>
      <c r="O77" s="5">
        <v>100</v>
      </c>
      <c r="P77" s="5" t="s">
        <v>1620</v>
      </c>
      <c r="Q77" s="5" t="s">
        <v>986</v>
      </c>
      <c r="R77" s="5"/>
    </row>
    <row r="78" spans="1:18" s="7" customFormat="1" hidden="1">
      <c r="A78" s="5" t="s">
        <v>669</v>
      </c>
      <c r="B78" s="5" t="s">
        <v>1627</v>
      </c>
      <c r="C78" s="5" t="s">
        <v>1627</v>
      </c>
      <c r="D78" s="4" t="s">
        <v>670</v>
      </c>
      <c r="E78" s="5">
        <v>11</v>
      </c>
      <c r="F78" s="5">
        <v>34.5</v>
      </c>
      <c r="G78" s="5">
        <f t="shared" si="8"/>
        <v>18.157894736842106</v>
      </c>
      <c r="H78" s="5" t="s">
        <v>1557</v>
      </c>
      <c r="I78" s="5">
        <v>701</v>
      </c>
      <c r="J78" s="5">
        <f t="shared" si="9"/>
        <v>31.569900142653353</v>
      </c>
      <c r="K78" s="5">
        <v>0</v>
      </c>
      <c r="L78" s="5">
        <f>35*K78/20</f>
        <v>0</v>
      </c>
      <c r="M78" s="5">
        <f t="shared" si="11"/>
        <v>49.727794879495463</v>
      </c>
      <c r="N78" s="5">
        <v>49.727794879495463</v>
      </c>
      <c r="O78" s="5">
        <v>100</v>
      </c>
      <c r="P78" s="5" t="s">
        <v>1620</v>
      </c>
      <c r="Q78" s="5" t="s">
        <v>671</v>
      </c>
      <c r="R78" s="5" t="s">
        <v>664</v>
      </c>
    </row>
    <row r="79" spans="1:18" s="7" customFormat="1" hidden="1">
      <c r="A79" s="5" t="s">
        <v>1023</v>
      </c>
      <c r="B79" s="5" t="s">
        <v>1635</v>
      </c>
      <c r="C79" s="5" t="s">
        <v>1628</v>
      </c>
      <c r="D79" s="4" t="s">
        <v>1024</v>
      </c>
      <c r="E79" s="5">
        <v>9</v>
      </c>
      <c r="F79" s="5">
        <v>36</v>
      </c>
      <c r="G79" s="5">
        <f t="shared" si="8"/>
        <v>18.94736842105263</v>
      </c>
      <c r="H79" s="5" t="s">
        <v>1579</v>
      </c>
      <c r="I79" s="5">
        <v>730.3</v>
      </c>
      <c r="J79" s="5">
        <f t="shared" si="9"/>
        <v>30.303300013693004</v>
      </c>
      <c r="K79" s="5">
        <v>0</v>
      </c>
      <c r="L79" s="5">
        <f>35*K79/20</f>
        <v>0</v>
      </c>
      <c r="M79" s="5">
        <f t="shared" si="11"/>
        <v>49.250668434745634</v>
      </c>
      <c r="N79" s="5">
        <v>49.250668434745634</v>
      </c>
      <c r="O79" s="5">
        <v>100</v>
      </c>
      <c r="P79" s="5" t="s">
        <v>1620</v>
      </c>
      <c r="Q79" s="5" t="s">
        <v>1025</v>
      </c>
      <c r="R79" s="5" t="s">
        <v>1017</v>
      </c>
    </row>
    <row r="80" spans="1:18" s="7" customFormat="1" hidden="1">
      <c r="A80" s="5" t="s">
        <v>165</v>
      </c>
      <c r="B80" s="5" t="s">
        <v>1624</v>
      </c>
      <c r="C80" s="5" t="s">
        <v>1627</v>
      </c>
      <c r="D80" s="4" t="s">
        <v>166</v>
      </c>
      <c r="E80" s="5">
        <v>9</v>
      </c>
      <c r="F80" s="5">
        <v>36</v>
      </c>
      <c r="G80" s="5">
        <f t="shared" si="8"/>
        <v>18.94736842105263</v>
      </c>
      <c r="H80" s="5" t="s">
        <v>1605</v>
      </c>
      <c r="I80" s="5">
        <v>731.4</v>
      </c>
      <c r="J80" s="5">
        <f t="shared" si="9"/>
        <v>30.25772491112934</v>
      </c>
      <c r="K80" s="5">
        <v>0</v>
      </c>
      <c r="L80" s="5">
        <f>35*K80/20</f>
        <v>0</v>
      </c>
      <c r="M80" s="5">
        <f t="shared" si="11"/>
        <v>49.205093332181974</v>
      </c>
      <c r="N80" s="5">
        <v>49.205093332181974</v>
      </c>
      <c r="O80" s="5">
        <v>100</v>
      </c>
      <c r="P80" s="5" t="s">
        <v>1620</v>
      </c>
      <c r="Q80" s="5" t="s">
        <v>164</v>
      </c>
      <c r="R80" s="5" t="s">
        <v>158</v>
      </c>
    </row>
    <row r="81" spans="1:18" s="7" customFormat="1" hidden="1">
      <c r="A81" s="5" t="s">
        <v>338</v>
      </c>
      <c r="B81" s="5" t="s">
        <v>1629</v>
      </c>
      <c r="C81" s="5" t="s">
        <v>1635</v>
      </c>
      <c r="D81" s="4" t="s">
        <v>339</v>
      </c>
      <c r="E81" s="5">
        <v>10</v>
      </c>
      <c r="F81" s="5">
        <v>31.5</v>
      </c>
      <c r="G81" s="5">
        <f t="shared" si="8"/>
        <v>16.578947368421051</v>
      </c>
      <c r="H81" s="5" t="s">
        <v>1473</v>
      </c>
      <c r="I81" s="5">
        <v>689.5</v>
      </c>
      <c r="J81" s="5">
        <f t="shared" si="9"/>
        <v>32.096446700507613</v>
      </c>
      <c r="K81" s="5"/>
      <c r="L81" s="5"/>
      <c r="M81" s="5">
        <f t="shared" si="11"/>
        <v>48.675394068928668</v>
      </c>
      <c r="N81" s="5">
        <v>48.675394068928668</v>
      </c>
      <c r="O81" s="5">
        <v>100</v>
      </c>
      <c r="P81" s="5" t="s">
        <v>1620</v>
      </c>
      <c r="Q81" s="5" t="s">
        <v>326</v>
      </c>
      <c r="R81" s="5" t="s">
        <v>327</v>
      </c>
    </row>
    <row r="82" spans="1:18" s="7" customFormat="1" hidden="1">
      <c r="A82" s="5" t="s">
        <v>539</v>
      </c>
      <c r="B82" s="5" t="s">
        <v>1623</v>
      </c>
      <c r="C82" s="5" t="s">
        <v>1632</v>
      </c>
      <c r="D82" s="4" t="s">
        <v>540</v>
      </c>
      <c r="E82" s="5">
        <v>10</v>
      </c>
      <c r="F82" s="5">
        <v>32.5</v>
      </c>
      <c r="G82" s="5">
        <f t="shared" si="8"/>
        <v>17.105263157894736</v>
      </c>
      <c r="H82" s="5" t="s">
        <v>1549</v>
      </c>
      <c r="I82" s="5">
        <v>702</v>
      </c>
      <c r="J82" s="5">
        <f t="shared" si="9"/>
        <v>31.524928774928775</v>
      </c>
      <c r="K82" s="5">
        <v>0</v>
      </c>
      <c r="L82" s="5">
        <f>35*K82/20</f>
        <v>0</v>
      </c>
      <c r="M82" s="5">
        <f t="shared" si="11"/>
        <v>48.630191932823507</v>
      </c>
      <c r="N82" s="5">
        <v>48.630191932823507</v>
      </c>
      <c r="O82" s="5">
        <v>100</v>
      </c>
      <c r="P82" s="5" t="s">
        <v>1620</v>
      </c>
      <c r="Q82" s="5" t="s">
        <v>535</v>
      </c>
      <c r="R82" s="5" t="s">
        <v>536</v>
      </c>
    </row>
    <row r="83" spans="1:18" s="7" customFormat="1" hidden="1">
      <c r="A83" s="5" t="s">
        <v>1011</v>
      </c>
      <c r="B83" s="5" t="s">
        <v>1627</v>
      </c>
      <c r="C83" s="5" t="s">
        <v>1633</v>
      </c>
      <c r="D83" s="4" t="s">
        <v>1012</v>
      </c>
      <c r="E83" s="5">
        <v>11</v>
      </c>
      <c r="F83" s="5">
        <v>35</v>
      </c>
      <c r="G83" s="5">
        <f t="shared" si="8"/>
        <v>18.421052631578949</v>
      </c>
      <c r="H83" s="5" t="s">
        <v>1596</v>
      </c>
      <c r="I83" s="10">
        <v>742.3</v>
      </c>
      <c r="J83" s="5">
        <f t="shared" si="9"/>
        <v>29.813417755624414</v>
      </c>
      <c r="K83" s="5">
        <v>0</v>
      </c>
      <c r="L83" s="5">
        <f>35*K83/20</f>
        <v>0</v>
      </c>
      <c r="M83" s="5">
        <f t="shared" si="11"/>
        <v>48.234470387203359</v>
      </c>
      <c r="N83" s="5">
        <v>48.234470387203359</v>
      </c>
      <c r="O83" s="5">
        <v>100</v>
      </c>
      <c r="P83" s="5" t="s">
        <v>1620</v>
      </c>
      <c r="Q83" s="5" t="s">
        <v>1003</v>
      </c>
      <c r="R83" s="5" t="s">
        <v>1004</v>
      </c>
    </row>
    <row r="84" spans="1:18" s="7" customFormat="1" hidden="1">
      <c r="A84" s="5" t="s">
        <v>926</v>
      </c>
      <c r="B84" s="5" t="s">
        <v>1632</v>
      </c>
      <c r="C84" s="5" t="s">
        <v>1623</v>
      </c>
      <c r="D84" s="4" t="s">
        <v>787</v>
      </c>
      <c r="E84" s="5">
        <v>9</v>
      </c>
      <c r="F84" s="5">
        <v>33.5</v>
      </c>
      <c r="G84" s="5">
        <f t="shared" si="8"/>
        <v>17.631578947368421</v>
      </c>
      <c r="H84" s="5" t="s">
        <v>1459</v>
      </c>
      <c r="I84" s="5">
        <v>752.5</v>
      </c>
      <c r="J84" s="5">
        <f t="shared" si="9"/>
        <v>29.409302325581397</v>
      </c>
      <c r="K84" s="5">
        <v>0</v>
      </c>
      <c r="L84" s="5">
        <f>35*K84/20</f>
        <v>0</v>
      </c>
      <c r="M84" s="5">
        <f t="shared" si="11"/>
        <v>47.040881272949818</v>
      </c>
      <c r="N84" s="5">
        <v>47.040881272949818</v>
      </c>
      <c r="O84" s="5">
        <v>100</v>
      </c>
      <c r="P84" s="5" t="s">
        <v>1620</v>
      </c>
      <c r="Q84" s="5" t="s">
        <v>924</v>
      </c>
      <c r="R84" s="5" t="s">
        <v>925</v>
      </c>
    </row>
    <row r="85" spans="1:18" s="7" customFormat="1" hidden="1">
      <c r="A85" s="5" t="s">
        <v>904</v>
      </c>
      <c r="B85" s="5" t="s">
        <v>1624</v>
      </c>
      <c r="C85" s="5" t="s">
        <v>1631</v>
      </c>
      <c r="D85" s="4" t="s">
        <v>905</v>
      </c>
      <c r="E85" s="5">
        <v>9</v>
      </c>
      <c r="F85" s="5">
        <v>34</v>
      </c>
      <c r="G85" s="5">
        <f t="shared" si="8"/>
        <v>17.894736842105264</v>
      </c>
      <c r="H85" s="5"/>
      <c r="I85" s="5"/>
      <c r="J85" s="5"/>
      <c r="K85" s="5"/>
      <c r="L85" s="5"/>
      <c r="M85" s="5">
        <f t="shared" si="11"/>
        <v>17.894736842105264</v>
      </c>
      <c r="N85" s="5">
        <v>46.944736842105264</v>
      </c>
      <c r="O85" s="5">
        <v>100</v>
      </c>
      <c r="P85" s="5" t="s">
        <v>1620</v>
      </c>
      <c r="Q85" s="5" t="s">
        <v>906</v>
      </c>
      <c r="R85" s="5" t="s">
        <v>901</v>
      </c>
    </row>
    <row r="86" spans="1:18" s="7" customFormat="1" hidden="1">
      <c r="A86" s="5" t="s">
        <v>96</v>
      </c>
      <c r="B86" s="5" t="s">
        <v>1631</v>
      </c>
      <c r="C86" s="5" t="s">
        <v>1643</v>
      </c>
      <c r="D86" s="4" t="s">
        <v>97</v>
      </c>
      <c r="E86" s="5">
        <v>11</v>
      </c>
      <c r="F86" s="5">
        <v>25</v>
      </c>
      <c r="G86" s="5">
        <f t="shared" si="8"/>
        <v>13.157894736842104</v>
      </c>
      <c r="H86" s="5" t="s">
        <v>1516</v>
      </c>
      <c r="I86" s="5">
        <v>659.5</v>
      </c>
      <c r="J86" s="5">
        <f t="shared" ref="J86:J107" si="12">35*632.3/I86</f>
        <v>33.556482183472326</v>
      </c>
      <c r="K86" s="5">
        <v>0</v>
      </c>
      <c r="L86" s="5">
        <f>35*K86/20</f>
        <v>0</v>
      </c>
      <c r="M86" s="5">
        <f t="shared" si="11"/>
        <v>46.714376920314429</v>
      </c>
      <c r="N86" s="5">
        <v>46.714376920314429</v>
      </c>
      <c r="O86" s="5">
        <v>100</v>
      </c>
      <c r="P86" s="5" t="s">
        <v>1620</v>
      </c>
      <c r="Q86" s="5" t="s">
        <v>92</v>
      </c>
      <c r="R86" s="5" t="s">
        <v>93</v>
      </c>
    </row>
    <row r="87" spans="1:18" s="7" customFormat="1" hidden="1">
      <c r="A87" s="5" t="s">
        <v>858</v>
      </c>
      <c r="B87" s="5" t="s">
        <v>1623</v>
      </c>
      <c r="C87" s="5" t="s">
        <v>1623</v>
      </c>
      <c r="D87" s="4" t="s">
        <v>859</v>
      </c>
      <c r="E87" s="5">
        <v>10</v>
      </c>
      <c r="F87" s="5">
        <v>30.5</v>
      </c>
      <c r="G87" s="5">
        <f t="shared" si="8"/>
        <v>16.05263157894737</v>
      </c>
      <c r="H87" s="5" t="s">
        <v>1411</v>
      </c>
      <c r="I87" s="5">
        <v>738.5</v>
      </c>
      <c r="J87" s="5">
        <f t="shared" si="12"/>
        <v>29.966824644549764</v>
      </c>
      <c r="K87" s="5">
        <v>0</v>
      </c>
      <c r="L87" s="5">
        <f>35*K87/20</f>
        <v>0</v>
      </c>
      <c r="M87" s="5">
        <f t="shared" si="11"/>
        <v>46.01945622349713</v>
      </c>
      <c r="N87" s="5">
        <v>46.01945622349713</v>
      </c>
      <c r="O87" s="5">
        <v>100</v>
      </c>
      <c r="P87" s="5" t="s">
        <v>1620</v>
      </c>
      <c r="Q87" s="5" t="s">
        <v>853</v>
      </c>
      <c r="R87" s="5" t="s">
        <v>851</v>
      </c>
    </row>
    <row r="88" spans="1:18" s="7" customFormat="1" hidden="1">
      <c r="A88" s="5" t="s">
        <v>441</v>
      </c>
      <c r="B88" s="5" t="s">
        <v>1631</v>
      </c>
      <c r="C88" s="5" t="s">
        <v>1627</v>
      </c>
      <c r="D88" s="4" t="s">
        <v>999</v>
      </c>
      <c r="E88" s="5">
        <v>10</v>
      </c>
      <c r="F88" s="5">
        <v>26.5</v>
      </c>
      <c r="G88" s="5">
        <f t="shared" si="8"/>
        <v>13.947368421052632</v>
      </c>
      <c r="H88" s="5" t="s">
        <v>1589</v>
      </c>
      <c r="I88" s="5">
        <v>717</v>
      </c>
      <c r="J88" s="5">
        <f t="shared" si="12"/>
        <v>30.865411436541144</v>
      </c>
      <c r="K88" s="5">
        <v>0</v>
      </c>
      <c r="L88" s="5">
        <f>35*K88/20</f>
        <v>0</v>
      </c>
      <c r="M88" s="5">
        <f t="shared" si="11"/>
        <v>44.812779857593775</v>
      </c>
      <c r="N88" s="5">
        <v>44.812779857593775</v>
      </c>
      <c r="O88" s="5">
        <v>100</v>
      </c>
      <c r="P88" s="5" t="s">
        <v>1620</v>
      </c>
      <c r="Q88" s="5" t="s">
        <v>998</v>
      </c>
      <c r="R88" s="5" t="s">
        <v>994</v>
      </c>
    </row>
    <row r="89" spans="1:18" s="7" customFormat="1" hidden="1">
      <c r="A89" s="5" t="s">
        <v>1172</v>
      </c>
      <c r="B89" s="5" t="s">
        <v>1628</v>
      </c>
      <c r="C89" s="5" t="s">
        <v>1623</v>
      </c>
      <c r="D89" s="4" t="s">
        <v>1173</v>
      </c>
      <c r="E89" s="5">
        <v>11</v>
      </c>
      <c r="F89" s="5">
        <v>32</v>
      </c>
      <c r="G89" s="5">
        <f t="shared" si="8"/>
        <v>16.842105263157894</v>
      </c>
      <c r="H89" s="5" t="s">
        <v>1588</v>
      </c>
      <c r="I89" s="5">
        <v>791.7</v>
      </c>
      <c r="J89" s="5">
        <f t="shared" si="12"/>
        <v>27.95313881520778</v>
      </c>
      <c r="K89" s="5">
        <v>0</v>
      </c>
      <c r="L89" s="5">
        <f>35*K89/20</f>
        <v>0</v>
      </c>
      <c r="M89" s="5">
        <f t="shared" si="11"/>
        <v>44.79524407836567</v>
      </c>
      <c r="N89" s="5">
        <v>44.79524407836567</v>
      </c>
      <c r="O89" s="5">
        <v>100</v>
      </c>
      <c r="P89" s="5" t="s">
        <v>1620</v>
      </c>
      <c r="Q89" s="5" t="s">
        <v>1168</v>
      </c>
      <c r="R89" s="5" t="s">
        <v>1164</v>
      </c>
    </row>
    <row r="90" spans="1:18" s="7" customFormat="1" hidden="1">
      <c r="A90" s="5" t="s">
        <v>566</v>
      </c>
      <c r="B90" s="5" t="s">
        <v>1640</v>
      </c>
      <c r="C90" s="5" t="s">
        <v>1635</v>
      </c>
      <c r="D90" s="4" t="s">
        <v>567</v>
      </c>
      <c r="E90" s="5">
        <v>10</v>
      </c>
      <c r="F90" s="5">
        <v>34</v>
      </c>
      <c r="G90" s="5">
        <f t="shared" si="8"/>
        <v>17.894736842105264</v>
      </c>
      <c r="H90" s="5" t="s">
        <v>1550</v>
      </c>
      <c r="I90" s="5">
        <v>829.9</v>
      </c>
      <c r="J90" s="5">
        <f t="shared" si="12"/>
        <v>26.666465839257743</v>
      </c>
      <c r="K90" s="5"/>
      <c r="L90" s="5"/>
      <c r="M90" s="5">
        <f t="shared" si="11"/>
        <v>44.561202681363007</v>
      </c>
      <c r="N90" s="5">
        <v>44.561202681363007</v>
      </c>
      <c r="O90" s="5">
        <v>100</v>
      </c>
      <c r="P90" s="5" t="s">
        <v>1620</v>
      </c>
      <c r="Q90" s="5" t="s">
        <v>568</v>
      </c>
      <c r="R90" s="5" t="s">
        <v>563</v>
      </c>
    </row>
    <row r="91" spans="1:18" s="7" customFormat="1" hidden="1">
      <c r="A91" s="5" t="s">
        <v>47</v>
      </c>
      <c r="B91" s="5" t="s">
        <v>1628</v>
      </c>
      <c r="C91" s="5" t="s">
        <v>1624</v>
      </c>
      <c r="D91" s="4" t="s">
        <v>48</v>
      </c>
      <c r="E91" s="5">
        <v>9</v>
      </c>
      <c r="F91" s="5">
        <v>27.5</v>
      </c>
      <c r="G91" s="5">
        <f t="shared" si="8"/>
        <v>14.473684210526315</v>
      </c>
      <c r="H91" s="5" t="s">
        <v>1509</v>
      </c>
      <c r="I91" s="5">
        <v>757.6</v>
      </c>
      <c r="J91" s="5">
        <f t="shared" si="12"/>
        <v>29.211325237592398</v>
      </c>
      <c r="K91" s="5"/>
      <c r="L91" s="5">
        <f t="shared" ref="L91:L105" si="13">35*K91/20</f>
        <v>0</v>
      </c>
      <c r="M91" s="5">
        <f t="shared" si="11"/>
        <v>43.685009448118713</v>
      </c>
      <c r="N91" s="5">
        <v>43.685009448118713</v>
      </c>
      <c r="O91" s="5">
        <v>100</v>
      </c>
      <c r="P91" s="5" t="s">
        <v>1620</v>
      </c>
      <c r="Q91" s="5" t="s">
        <v>45</v>
      </c>
      <c r="R91" s="5" t="s">
        <v>46</v>
      </c>
    </row>
    <row r="92" spans="1:18" s="7" customFormat="1" hidden="1">
      <c r="A92" s="5" t="s">
        <v>1055</v>
      </c>
      <c r="B92" s="5" t="s">
        <v>1625</v>
      </c>
      <c r="C92" s="5" t="s">
        <v>1634</v>
      </c>
      <c r="D92" s="4" t="s">
        <v>1056</v>
      </c>
      <c r="E92" s="5">
        <v>9</v>
      </c>
      <c r="F92" s="5">
        <v>28</v>
      </c>
      <c r="G92" s="5">
        <f t="shared" si="8"/>
        <v>14.736842105263158</v>
      </c>
      <c r="H92" s="5" t="s">
        <v>1580</v>
      </c>
      <c r="I92" s="5">
        <v>772.3</v>
      </c>
      <c r="J92" s="5">
        <f t="shared" si="12"/>
        <v>28.65531529198498</v>
      </c>
      <c r="K92" s="5">
        <v>0</v>
      </c>
      <c r="L92" s="5">
        <f t="shared" si="13"/>
        <v>0</v>
      </c>
      <c r="M92" s="5">
        <f t="shared" si="11"/>
        <v>43.392157397248141</v>
      </c>
      <c r="N92" s="5">
        <v>43.392157397248141</v>
      </c>
      <c r="O92" s="5">
        <v>100</v>
      </c>
      <c r="P92" s="5" t="s">
        <v>1620</v>
      </c>
      <c r="Q92" s="5" t="s">
        <v>1053</v>
      </c>
      <c r="R92" s="5" t="s">
        <v>1054</v>
      </c>
    </row>
    <row r="93" spans="1:18" s="7" customFormat="1" hidden="1">
      <c r="A93" s="5" t="s">
        <v>179</v>
      </c>
      <c r="B93" s="5" t="s">
        <v>1632</v>
      </c>
      <c r="C93" s="5" t="s">
        <v>1631</v>
      </c>
      <c r="D93" s="4" t="s">
        <v>180</v>
      </c>
      <c r="E93" s="5">
        <v>9</v>
      </c>
      <c r="F93" s="5">
        <v>30.5</v>
      </c>
      <c r="G93" s="5">
        <f t="shared" si="8"/>
        <v>16.05263157894737</v>
      </c>
      <c r="H93" s="5" t="s">
        <v>1513</v>
      </c>
      <c r="I93" s="5">
        <v>839.3</v>
      </c>
      <c r="J93" s="5">
        <f t="shared" si="12"/>
        <v>26.367806505421186</v>
      </c>
      <c r="K93" s="5">
        <v>0</v>
      </c>
      <c r="L93" s="5">
        <f t="shared" si="13"/>
        <v>0</v>
      </c>
      <c r="M93" s="5">
        <f t="shared" si="11"/>
        <v>42.420438084368556</v>
      </c>
      <c r="N93" s="5">
        <v>42.420438084368556</v>
      </c>
      <c r="O93" s="5">
        <v>100</v>
      </c>
      <c r="P93" s="5" t="s">
        <v>1620</v>
      </c>
      <c r="Q93" s="5" t="s">
        <v>175</v>
      </c>
      <c r="R93" s="5" t="s">
        <v>176</v>
      </c>
    </row>
    <row r="94" spans="1:18" s="7" customFormat="1" hidden="1">
      <c r="A94" s="5" t="s">
        <v>615</v>
      </c>
      <c r="B94" s="5" t="s">
        <v>1637</v>
      </c>
      <c r="C94" s="5" t="s">
        <v>1623</v>
      </c>
      <c r="D94" s="4" t="s">
        <v>616</v>
      </c>
      <c r="E94" s="5">
        <v>10</v>
      </c>
      <c r="F94" s="5">
        <v>19</v>
      </c>
      <c r="G94" s="5">
        <f t="shared" si="8"/>
        <v>10</v>
      </c>
      <c r="H94" s="5" t="s">
        <v>1552</v>
      </c>
      <c r="I94" s="5">
        <v>693.3</v>
      </c>
      <c r="J94" s="5">
        <f t="shared" si="12"/>
        <v>31.920525025241599</v>
      </c>
      <c r="K94" s="5">
        <v>0</v>
      </c>
      <c r="L94" s="5">
        <f t="shared" si="13"/>
        <v>0</v>
      </c>
      <c r="M94" s="5">
        <f t="shared" si="11"/>
        <v>41.920525025241602</v>
      </c>
      <c r="N94" s="5">
        <v>41.920525025241602</v>
      </c>
      <c r="O94" s="5">
        <v>100</v>
      </c>
      <c r="P94" s="5" t="s">
        <v>1620</v>
      </c>
      <c r="Q94" s="5" t="s">
        <v>617</v>
      </c>
      <c r="R94" s="5" t="s">
        <v>614</v>
      </c>
    </row>
    <row r="95" spans="1:18" s="7" customFormat="1" hidden="1">
      <c r="A95" s="5" t="s">
        <v>945</v>
      </c>
      <c r="B95" s="5" t="s">
        <v>1623</v>
      </c>
      <c r="C95" s="5" t="s">
        <v>1623</v>
      </c>
      <c r="D95" s="4" t="s">
        <v>946</v>
      </c>
      <c r="E95" s="5">
        <v>9</v>
      </c>
      <c r="F95" s="5">
        <v>22.5</v>
      </c>
      <c r="G95" s="5">
        <f t="shared" si="8"/>
        <v>11.842105263157896</v>
      </c>
      <c r="H95" s="5" t="s">
        <v>1446</v>
      </c>
      <c r="I95" s="5">
        <v>739.7</v>
      </c>
      <c r="J95" s="5">
        <f t="shared" si="12"/>
        <v>29.918210085169662</v>
      </c>
      <c r="K95" s="5">
        <v>0</v>
      </c>
      <c r="L95" s="5">
        <f t="shared" si="13"/>
        <v>0</v>
      </c>
      <c r="M95" s="5">
        <f t="shared" si="11"/>
        <v>41.760315348327559</v>
      </c>
      <c r="N95" s="5">
        <v>41.760315348327559</v>
      </c>
      <c r="O95" s="5">
        <v>100</v>
      </c>
      <c r="P95" s="5" t="s">
        <v>1620</v>
      </c>
      <c r="Q95" s="5" t="s">
        <v>939</v>
      </c>
      <c r="R95" s="5" t="s">
        <v>940</v>
      </c>
    </row>
    <row r="96" spans="1:18" s="7" customFormat="1" hidden="1">
      <c r="A96" s="5" t="s">
        <v>1036</v>
      </c>
      <c r="B96" s="5" t="s">
        <v>1623</v>
      </c>
      <c r="C96" s="5" t="s">
        <v>1627</v>
      </c>
      <c r="D96" s="4" t="s">
        <v>1037</v>
      </c>
      <c r="E96" s="5">
        <v>10</v>
      </c>
      <c r="F96" s="5">
        <v>19</v>
      </c>
      <c r="G96" s="5">
        <f t="shared" si="8"/>
        <v>10</v>
      </c>
      <c r="H96" s="5" t="s">
        <v>1590</v>
      </c>
      <c r="I96" s="5">
        <v>703.8</v>
      </c>
      <c r="J96" s="5">
        <f t="shared" si="12"/>
        <v>31.444302358624611</v>
      </c>
      <c r="K96" s="5">
        <v>0</v>
      </c>
      <c r="L96" s="5">
        <f t="shared" si="13"/>
        <v>0</v>
      </c>
      <c r="M96" s="5">
        <f t="shared" si="11"/>
        <v>41.444302358624611</v>
      </c>
      <c r="N96" s="5">
        <v>41.444302358624611</v>
      </c>
      <c r="O96" s="5">
        <v>100</v>
      </c>
      <c r="P96" s="5" t="s">
        <v>1620</v>
      </c>
      <c r="Q96" s="5" t="s">
        <v>1030</v>
      </c>
      <c r="R96" s="5" t="s">
        <v>1031</v>
      </c>
    </row>
    <row r="97" spans="1:18" s="7" customFormat="1" hidden="1">
      <c r="A97" s="5" t="s">
        <v>895</v>
      </c>
      <c r="B97" s="5" t="s">
        <v>1629</v>
      </c>
      <c r="C97" s="5" t="s">
        <v>1634</v>
      </c>
      <c r="D97" s="4" t="s">
        <v>896</v>
      </c>
      <c r="E97" s="5">
        <v>9</v>
      </c>
      <c r="F97" s="5">
        <v>23</v>
      </c>
      <c r="G97" s="5">
        <f t="shared" si="8"/>
        <v>12.105263157894736</v>
      </c>
      <c r="H97" s="5" t="s">
        <v>1457</v>
      </c>
      <c r="I97" s="5">
        <v>766.5</v>
      </c>
      <c r="J97" s="5">
        <f t="shared" si="12"/>
        <v>28.87214611872146</v>
      </c>
      <c r="K97" s="5">
        <v>0</v>
      </c>
      <c r="L97" s="5">
        <f t="shared" si="13"/>
        <v>0</v>
      </c>
      <c r="M97" s="5">
        <f t="shared" si="11"/>
        <v>40.9774092766162</v>
      </c>
      <c r="N97" s="5">
        <v>40.9774092766162</v>
      </c>
      <c r="O97" s="5">
        <v>100</v>
      </c>
      <c r="P97" s="5" t="s">
        <v>1620</v>
      </c>
      <c r="Q97" s="5" t="s">
        <v>897</v>
      </c>
      <c r="R97" s="5" t="s">
        <v>894</v>
      </c>
    </row>
    <row r="98" spans="1:18" s="7" customFormat="1" hidden="1">
      <c r="A98" s="5" t="s">
        <v>731</v>
      </c>
      <c r="B98" s="5" t="s">
        <v>1627</v>
      </c>
      <c r="C98" s="5" t="s">
        <v>1627</v>
      </c>
      <c r="D98" s="4" t="s">
        <v>917</v>
      </c>
      <c r="E98" s="5">
        <v>10</v>
      </c>
      <c r="F98" s="5">
        <v>27</v>
      </c>
      <c r="G98" s="5">
        <f t="shared" ref="G98:G116" si="14">30*F98/57</f>
        <v>14.210526315789474</v>
      </c>
      <c r="H98" s="5" t="s">
        <v>1445</v>
      </c>
      <c r="I98" s="5">
        <v>836.2</v>
      </c>
      <c r="J98" s="5">
        <f t="shared" si="12"/>
        <v>26.465558478832815</v>
      </c>
      <c r="K98" s="5">
        <v>0</v>
      </c>
      <c r="L98" s="5">
        <f t="shared" si="13"/>
        <v>0</v>
      </c>
      <c r="M98" s="5">
        <f t="shared" ref="M98:M116" si="15">G98+J98+L98</f>
        <v>40.676084794622291</v>
      </c>
      <c r="N98" s="5">
        <v>40.676084794622291</v>
      </c>
      <c r="O98" s="5">
        <v>100</v>
      </c>
      <c r="P98" s="5" t="s">
        <v>1620</v>
      </c>
      <c r="Q98" s="5" t="s">
        <v>911</v>
      </c>
      <c r="R98" s="5" t="s">
        <v>912</v>
      </c>
    </row>
    <row r="99" spans="1:18" s="7" customFormat="1" hidden="1">
      <c r="A99" s="5" t="s">
        <v>31</v>
      </c>
      <c r="B99" s="5" t="s">
        <v>1623</v>
      </c>
      <c r="C99" s="5" t="s">
        <v>1627</v>
      </c>
      <c r="D99" s="4" t="s">
        <v>32</v>
      </c>
      <c r="E99" s="5">
        <v>9</v>
      </c>
      <c r="F99" s="5">
        <v>27</v>
      </c>
      <c r="G99" s="5">
        <f t="shared" si="14"/>
        <v>14.210526315789474</v>
      </c>
      <c r="H99" s="5" t="s">
        <v>1508</v>
      </c>
      <c r="I99" s="5">
        <v>840.6</v>
      </c>
      <c r="J99" s="5">
        <f t="shared" si="12"/>
        <v>26.327028313109683</v>
      </c>
      <c r="K99" s="5">
        <v>0</v>
      </c>
      <c r="L99" s="5">
        <f t="shared" si="13"/>
        <v>0</v>
      </c>
      <c r="M99" s="5">
        <f t="shared" si="15"/>
        <v>40.537554628899159</v>
      </c>
      <c r="N99" s="5">
        <v>40.537554628899159</v>
      </c>
      <c r="O99" s="5">
        <v>100</v>
      </c>
      <c r="P99" s="5" t="s">
        <v>1620</v>
      </c>
      <c r="Q99" s="5" t="s">
        <v>30</v>
      </c>
      <c r="R99" s="5" t="s">
        <v>25</v>
      </c>
    </row>
    <row r="100" spans="1:18" s="7" customFormat="1" hidden="1">
      <c r="A100" s="5" t="s">
        <v>379</v>
      </c>
      <c r="B100" s="5" t="s">
        <v>1637</v>
      </c>
      <c r="C100" s="5" t="s">
        <v>1627</v>
      </c>
      <c r="D100" s="4" t="s">
        <v>380</v>
      </c>
      <c r="E100" s="5">
        <v>10</v>
      </c>
      <c r="F100" s="5">
        <v>34.5</v>
      </c>
      <c r="G100" s="5">
        <f t="shared" si="14"/>
        <v>18.157894736842106</v>
      </c>
      <c r="H100" s="5" t="s">
        <v>1477</v>
      </c>
      <c r="I100" s="5">
        <v>1003.6</v>
      </c>
      <c r="J100" s="5">
        <f t="shared" si="12"/>
        <v>22.051115982463131</v>
      </c>
      <c r="K100" s="5">
        <v>0</v>
      </c>
      <c r="L100" s="5">
        <f t="shared" si="13"/>
        <v>0</v>
      </c>
      <c r="M100" s="5">
        <f t="shared" si="15"/>
        <v>40.20901071930524</v>
      </c>
      <c r="N100" s="5">
        <v>40.20901071930524</v>
      </c>
      <c r="O100" s="5">
        <v>100</v>
      </c>
      <c r="P100" s="5" t="s">
        <v>1620</v>
      </c>
      <c r="Q100" s="5" t="s">
        <v>381</v>
      </c>
      <c r="R100" s="5" t="s">
        <v>372</v>
      </c>
    </row>
    <row r="101" spans="1:18" s="7" customFormat="1" hidden="1">
      <c r="A101" s="5" t="s">
        <v>288</v>
      </c>
      <c r="B101" s="5" t="s">
        <v>1635</v>
      </c>
      <c r="C101" s="5" t="s">
        <v>1623</v>
      </c>
      <c r="D101" s="4" t="s">
        <v>289</v>
      </c>
      <c r="E101" s="5">
        <v>9</v>
      </c>
      <c r="F101" s="5">
        <v>10.5</v>
      </c>
      <c r="G101" s="5">
        <f t="shared" si="14"/>
        <v>5.5263157894736841</v>
      </c>
      <c r="H101" s="5" t="s">
        <v>1474</v>
      </c>
      <c r="I101" s="5">
        <v>650.1</v>
      </c>
      <c r="J101" s="5">
        <f t="shared" si="12"/>
        <v>34.041685894477773</v>
      </c>
      <c r="K101" s="5">
        <v>0</v>
      </c>
      <c r="L101" s="5">
        <f t="shared" si="13"/>
        <v>0</v>
      </c>
      <c r="M101" s="5">
        <f t="shared" si="15"/>
        <v>39.568001683951458</v>
      </c>
      <c r="N101" s="5">
        <v>39.568001683951458</v>
      </c>
      <c r="O101" s="5">
        <v>100</v>
      </c>
      <c r="P101" s="5" t="s">
        <v>1620</v>
      </c>
      <c r="Q101" s="5" t="s">
        <v>286</v>
      </c>
      <c r="R101" s="5" t="s">
        <v>287</v>
      </c>
    </row>
    <row r="102" spans="1:18" s="7" customFormat="1" hidden="1">
      <c r="A102" s="5" t="s">
        <v>1210</v>
      </c>
      <c r="B102" s="5" t="s">
        <v>1623</v>
      </c>
      <c r="C102" s="5" t="s">
        <v>1635</v>
      </c>
      <c r="D102" s="4" t="s">
        <v>1211</v>
      </c>
      <c r="E102" s="5">
        <v>9</v>
      </c>
      <c r="F102" s="5">
        <v>20</v>
      </c>
      <c r="G102" s="5">
        <f t="shared" si="14"/>
        <v>10.526315789473685</v>
      </c>
      <c r="H102" s="5" t="s">
        <v>1584</v>
      </c>
      <c r="I102" s="5">
        <v>771.2</v>
      </c>
      <c r="J102" s="5">
        <f t="shared" si="12"/>
        <v>28.696187759336098</v>
      </c>
      <c r="K102" s="5">
        <v>0</v>
      </c>
      <c r="L102" s="5">
        <f t="shared" si="13"/>
        <v>0</v>
      </c>
      <c r="M102" s="5">
        <f t="shared" si="15"/>
        <v>39.222503548809783</v>
      </c>
      <c r="N102" s="5">
        <v>39.222503548809783</v>
      </c>
      <c r="O102" s="5">
        <v>100</v>
      </c>
      <c r="P102" s="5" t="s">
        <v>1620</v>
      </c>
      <c r="Q102" s="5" t="s">
        <v>1206</v>
      </c>
      <c r="R102" s="5" t="s">
        <v>1207</v>
      </c>
    </row>
    <row r="103" spans="1:18" s="7" customFormat="1" hidden="1">
      <c r="A103" s="5" t="s">
        <v>494</v>
      </c>
      <c r="B103" s="5" t="s">
        <v>1636</v>
      </c>
      <c r="C103" s="5" t="s">
        <v>1645</v>
      </c>
      <c r="D103" s="4" t="s">
        <v>495</v>
      </c>
      <c r="E103" s="5">
        <v>9</v>
      </c>
      <c r="F103" s="5">
        <v>12.5</v>
      </c>
      <c r="G103" s="5">
        <f t="shared" si="14"/>
        <v>6.5789473684210522</v>
      </c>
      <c r="H103" s="5" t="s">
        <v>1487</v>
      </c>
      <c r="I103" s="5">
        <v>697.1</v>
      </c>
      <c r="J103" s="5">
        <f t="shared" si="12"/>
        <v>31.74652130253909</v>
      </c>
      <c r="K103" s="5">
        <v>0</v>
      </c>
      <c r="L103" s="5">
        <f t="shared" si="13"/>
        <v>0</v>
      </c>
      <c r="M103" s="5">
        <f t="shared" si="15"/>
        <v>38.325468670960142</v>
      </c>
      <c r="N103" s="5">
        <v>38.325468670960142</v>
      </c>
      <c r="O103" s="5">
        <v>100</v>
      </c>
      <c r="P103" s="5" t="s">
        <v>1620</v>
      </c>
      <c r="Q103" s="5" t="s">
        <v>496</v>
      </c>
      <c r="R103" s="5" t="s">
        <v>497</v>
      </c>
    </row>
    <row r="104" spans="1:18" s="7" customFormat="1" hidden="1">
      <c r="A104" s="5" t="s">
        <v>441</v>
      </c>
      <c r="B104" s="5" t="s">
        <v>1624</v>
      </c>
      <c r="C104" s="5" t="s">
        <v>1623</v>
      </c>
      <c r="D104" s="4" t="s">
        <v>725</v>
      </c>
      <c r="E104" s="5">
        <v>10</v>
      </c>
      <c r="F104" s="5">
        <v>17</v>
      </c>
      <c r="G104" s="5">
        <f t="shared" si="14"/>
        <v>8.9473684210526319</v>
      </c>
      <c r="H104" s="5" t="s">
        <v>1555</v>
      </c>
      <c r="I104" s="5">
        <v>791</v>
      </c>
      <c r="J104" s="5">
        <f t="shared" si="12"/>
        <v>27.977876106194689</v>
      </c>
      <c r="K104" s="5"/>
      <c r="L104" s="5">
        <f t="shared" si="13"/>
        <v>0</v>
      </c>
      <c r="M104" s="5">
        <f t="shared" si="15"/>
        <v>36.925244527247322</v>
      </c>
      <c r="N104" s="5">
        <v>36.925244527247322</v>
      </c>
      <c r="O104" s="5">
        <v>100</v>
      </c>
      <c r="P104" s="5" t="s">
        <v>1620</v>
      </c>
      <c r="Q104" s="5" t="s">
        <v>726</v>
      </c>
      <c r="R104" s="5" t="s">
        <v>727</v>
      </c>
    </row>
    <row r="105" spans="1:18" s="7" customFormat="1" hidden="1">
      <c r="A105" s="5" t="s">
        <v>768</v>
      </c>
      <c r="B105" s="5" t="s">
        <v>1634</v>
      </c>
      <c r="C105" s="5" t="s">
        <v>1624</v>
      </c>
      <c r="D105" s="4" t="s">
        <v>835</v>
      </c>
      <c r="E105" s="5">
        <v>9</v>
      </c>
      <c r="F105" s="5">
        <v>11.5</v>
      </c>
      <c r="G105" s="5">
        <f t="shared" si="14"/>
        <v>6.0526315789473681</v>
      </c>
      <c r="H105" s="5" t="s">
        <v>1455</v>
      </c>
      <c r="I105" s="5">
        <v>744.1</v>
      </c>
      <c r="J105" s="5">
        <f t="shared" si="12"/>
        <v>29.74129821260583</v>
      </c>
      <c r="K105" s="5">
        <v>0</v>
      </c>
      <c r="L105" s="5">
        <f t="shared" si="13"/>
        <v>0</v>
      </c>
      <c r="M105" s="5">
        <f t="shared" si="15"/>
        <v>35.793929791553197</v>
      </c>
      <c r="N105" s="5">
        <v>35.793929791553197</v>
      </c>
      <c r="O105" s="5">
        <v>100</v>
      </c>
      <c r="P105" s="5" t="s">
        <v>1620</v>
      </c>
      <c r="Q105" s="5" t="s">
        <v>836</v>
      </c>
      <c r="R105" s="5" t="s">
        <v>832</v>
      </c>
    </row>
    <row r="106" spans="1:18" s="7" customFormat="1" hidden="1">
      <c r="A106" s="5" t="s">
        <v>780</v>
      </c>
      <c r="B106" s="5" t="s">
        <v>1634</v>
      </c>
      <c r="C106" s="5" t="s">
        <v>1623</v>
      </c>
      <c r="D106" s="4" t="s">
        <v>781</v>
      </c>
      <c r="E106" s="5">
        <v>9</v>
      </c>
      <c r="F106" s="5">
        <v>11.5</v>
      </c>
      <c r="G106" s="5">
        <f t="shared" si="14"/>
        <v>6.0526315789473681</v>
      </c>
      <c r="H106" s="5" t="s">
        <v>1451</v>
      </c>
      <c r="I106" s="5">
        <v>834.2</v>
      </c>
      <c r="J106" s="5">
        <f t="shared" si="12"/>
        <v>26.529009829777031</v>
      </c>
      <c r="K106" s="5"/>
      <c r="L106" s="5"/>
      <c r="M106" s="5">
        <f t="shared" si="15"/>
        <v>32.581641408724401</v>
      </c>
      <c r="N106" s="5">
        <v>32.581641408724401</v>
      </c>
      <c r="O106" s="5">
        <v>100</v>
      </c>
      <c r="P106" s="5" t="s">
        <v>1620</v>
      </c>
      <c r="Q106" s="5" t="s">
        <v>779</v>
      </c>
      <c r="R106" s="5" t="s">
        <v>774</v>
      </c>
    </row>
    <row r="107" spans="1:18" s="7" customFormat="1" hidden="1">
      <c r="A107" s="5" t="s">
        <v>815</v>
      </c>
      <c r="B107" s="5" t="s">
        <v>1624</v>
      </c>
      <c r="C107" s="5" t="s">
        <v>1634</v>
      </c>
      <c r="D107" s="4" t="s">
        <v>816</v>
      </c>
      <c r="E107" s="5">
        <v>9</v>
      </c>
      <c r="F107" s="5">
        <v>8.5</v>
      </c>
      <c r="G107" s="5">
        <f t="shared" si="14"/>
        <v>4.4736842105263159</v>
      </c>
      <c r="H107" s="5" t="s">
        <v>1454</v>
      </c>
      <c r="I107" s="5">
        <v>884.2</v>
      </c>
      <c r="J107" s="5">
        <f t="shared" si="12"/>
        <v>25.028839629043201</v>
      </c>
      <c r="K107" s="5">
        <v>0</v>
      </c>
      <c r="L107" s="5">
        <f>35*K107/20</f>
        <v>0</v>
      </c>
      <c r="M107" s="5">
        <f t="shared" si="15"/>
        <v>29.502523839569516</v>
      </c>
      <c r="N107" s="5">
        <v>29.502523839569516</v>
      </c>
      <c r="O107" s="5">
        <v>100</v>
      </c>
      <c r="P107" s="5" t="s">
        <v>1620</v>
      </c>
      <c r="Q107" s="5" t="s">
        <v>817</v>
      </c>
      <c r="R107" s="5" t="s">
        <v>814</v>
      </c>
    </row>
    <row r="108" spans="1:18" s="7" customFormat="1" hidden="1">
      <c r="A108" s="5" t="s">
        <v>967</v>
      </c>
      <c r="B108" s="5" t="s">
        <v>1637</v>
      </c>
      <c r="C108" s="5" t="s">
        <v>1623</v>
      </c>
      <c r="D108" s="4" t="s">
        <v>968</v>
      </c>
      <c r="E108" s="5">
        <v>10</v>
      </c>
      <c r="F108" s="5">
        <v>34</v>
      </c>
      <c r="G108" s="5">
        <f t="shared" si="14"/>
        <v>17.894736842105264</v>
      </c>
      <c r="H108" s="5"/>
      <c r="I108" s="5"/>
      <c r="J108" s="5"/>
      <c r="K108" s="5"/>
      <c r="L108" s="5"/>
      <c r="M108" s="5">
        <f t="shared" si="15"/>
        <v>17.894736842105264</v>
      </c>
      <c r="N108" s="5">
        <v>17.894736842105264</v>
      </c>
      <c r="O108" s="5">
        <v>100</v>
      </c>
      <c r="P108" s="5" t="s">
        <v>1620</v>
      </c>
      <c r="Q108" s="5" t="s">
        <v>964</v>
      </c>
      <c r="R108" s="5" t="s">
        <v>965</v>
      </c>
    </row>
    <row r="109" spans="1:18" s="7" customFormat="1" hidden="1">
      <c r="A109" s="5" t="s">
        <v>856</v>
      </c>
      <c r="B109" s="5" t="s">
        <v>1623</v>
      </c>
      <c r="C109" s="5" t="s">
        <v>1623</v>
      </c>
      <c r="D109" s="4" t="s">
        <v>495</v>
      </c>
      <c r="E109" s="5">
        <v>9</v>
      </c>
      <c r="F109" s="5">
        <v>32.5</v>
      </c>
      <c r="G109" s="5">
        <f t="shared" si="14"/>
        <v>17.105263157894736</v>
      </c>
      <c r="H109" s="5"/>
      <c r="I109" s="5"/>
      <c r="J109" s="5"/>
      <c r="K109" s="5">
        <v>0</v>
      </c>
      <c r="L109" s="5">
        <f>35*K109/20</f>
        <v>0</v>
      </c>
      <c r="M109" s="5">
        <f t="shared" si="15"/>
        <v>17.105263157894736</v>
      </c>
      <c r="N109" s="5">
        <v>17.105263157894736</v>
      </c>
      <c r="O109" s="5">
        <v>100</v>
      </c>
      <c r="P109" s="5" t="s">
        <v>1620</v>
      </c>
      <c r="Q109" s="5" t="s">
        <v>857</v>
      </c>
      <c r="R109" s="5"/>
    </row>
    <row r="110" spans="1:18" s="7" customFormat="1" hidden="1">
      <c r="A110" s="5" t="s">
        <v>70</v>
      </c>
      <c r="B110" s="5" t="s">
        <v>1623</v>
      </c>
      <c r="C110" s="5" t="s">
        <v>1644</v>
      </c>
      <c r="D110" s="4" t="s">
        <v>71</v>
      </c>
      <c r="E110" s="5">
        <v>9</v>
      </c>
      <c r="F110" s="5">
        <v>30</v>
      </c>
      <c r="G110" s="5">
        <f t="shared" si="14"/>
        <v>15.789473684210526</v>
      </c>
      <c r="H110" s="5"/>
      <c r="I110" s="5"/>
      <c r="J110" s="5"/>
      <c r="K110" s="5"/>
      <c r="L110" s="5"/>
      <c r="M110" s="5">
        <f t="shared" si="15"/>
        <v>15.789473684210526</v>
      </c>
      <c r="N110" s="5">
        <v>15.789473684210526</v>
      </c>
      <c r="O110" s="5">
        <v>100</v>
      </c>
      <c r="P110" s="5" t="s">
        <v>1620</v>
      </c>
      <c r="Q110" s="5" t="s">
        <v>65</v>
      </c>
      <c r="R110" s="5" t="s">
        <v>66</v>
      </c>
    </row>
    <row r="111" spans="1:18" s="7" customFormat="1" hidden="1">
      <c r="A111" s="5" t="s">
        <v>1183</v>
      </c>
      <c r="B111" s="5" t="s">
        <v>1624</v>
      </c>
      <c r="C111" s="5" t="s">
        <v>1624</v>
      </c>
      <c r="D111" s="4" t="s">
        <v>1184</v>
      </c>
      <c r="E111" s="5">
        <v>11</v>
      </c>
      <c r="F111" s="5">
        <v>28.5</v>
      </c>
      <c r="G111" s="5">
        <f t="shared" si="14"/>
        <v>15</v>
      </c>
      <c r="H111" s="5"/>
      <c r="I111" s="5"/>
      <c r="J111" s="5"/>
      <c r="K111" s="5"/>
      <c r="L111" s="5"/>
      <c r="M111" s="5">
        <f t="shared" si="15"/>
        <v>15</v>
      </c>
      <c r="N111" s="5">
        <v>15</v>
      </c>
      <c r="O111" s="5">
        <v>100</v>
      </c>
      <c r="P111" s="5" t="s">
        <v>1620</v>
      </c>
      <c r="Q111" s="5" t="s">
        <v>1180</v>
      </c>
      <c r="R111" s="5" t="s">
        <v>1177</v>
      </c>
    </row>
    <row r="112" spans="1:18" s="7" customFormat="1" hidden="1">
      <c r="A112" s="5" t="s">
        <v>1119</v>
      </c>
      <c r="B112" s="5" t="s">
        <v>1634</v>
      </c>
      <c r="C112" s="5" t="s">
        <v>1623</v>
      </c>
      <c r="D112" s="4" t="s">
        <v>558</v>
      </c>
      <c r="E112" s="5">
        <v>10</v>
      </c>
      <c r="F112" s="5">
        <v>23.5</v>
      </c>
      <c r="G112" s="5">
        <f t="shared" si="14"/>
        <v>12.368421052631579</v>
      </c>
      <c r="H112" s="5"/>
      <c r="I112" s="5"/>
      <c r="J112" s="5"/>
      <c r="K112" s="5">
        <v>0</v>
      </c>
      <c r="L112" s="5">
        <f>35*K112/20</f>
        <v>0</v>
      </c>
      <c r="M112" s="5">
        <f t="shared" si="15"/>
        <v>12.368421052631579</v>
      </c>
      <c r="N112" s="5">
        <v>12.368421052631579</v>
      </c>
      <c r="O112" s="5">
        <v>100</v>
      </c>
      <c r="P112" s="5" t="s">
        <v>1620</v>
      </c>
      <c r="Q112" s="5" t="s">
        <v>1120</v>
      </c>
      <c r="R112" s="5" t="s">
        <v>1111</v>
      </c>
    </row>
    <row r="113" spans="1:18" s="7" customFormat="1" hidden="1">
      <c r="A113" s="5" t="s">
        <v>935</v>
      </c>
      <c r="B113" s="5" t="s">
        <v>1624</v>
      </c>
      <c r="C113" s="5" t="s">
        <v>1632</v>
      </c>
      <c r="D113" s="4" t="s">
        <v>936</v>
      </c>
      <c r="E113" s="5">
        <v>9</v>
      </c>
      <c r="F113" s="5">
        <v>19</v>
      </c>
      <c r="G113" s="5">
        <f t="shared" si="14"/>
        <v>10</v>
      </c>
      <c r="H113" s="5"/>
      <c r="I113" s="5"/>
      <c r="J113" s="5"/>
      <c r="K113" s="5"/>
      <c r="L113" s="5"/>
      <c r="M113" s="5">
        <f t="shared" si="15"/>
        <v>10</v>
      </c>
      <c r="N113" s="5">
        <v>10</v>
      </c>
      <c r="O113" s="5">
        <v>100</v>
      </c>
      <c r="P113" s="5" t="s">
        <v>1620</v>
      </c>
      <c r="Q113" s="5" t="s">
        <v>931</v>
      </c>
      <c r="R113" s="5" t="s">
        <v>932</v>
      </c>
    </row>
    <row r="114" spans="1:18" s="7" customFormat="1" hidden="1">
      <c r="A114" s="5" t="s">
        <v>303</v>
      </c>
      <c r="B114" s="5" t="s">
        <v>1629</v>
      </c>
      <c r="C114" s="5" t="s">
        <v>1623</v>
      </c>
      <c r="D114" s="4" t="s">
        <v>304</v>
      </c>
      <c r="E114" s="5">
        <v>9</v>
      </c>
      <c r="F114" s="5">
        <v>17</v>
      </c>
      <c r="G114" s="5">
        <f t="shared" si="14"/>
        <v>8.9473684210526319</v>
      </c>
      <c r="H114" s="5"/>
      <c r="I114" s="5"/>
      <c r="J114" s="5"/>
      <c r="K114" s="5"/>
      <c r="L114" s="5"/>
      <c r="M114" s="5">
        <f t="shared" si="15"/>
        <v>8.9473684210526319</v>
      </c>
      <c r="N114" s="5">
        <v>8.9473684210526319</v>
      </c>
      <c r="O114" s="5">
        <v>100</v>
      </c>
      <c r="P114" s="5" t="s">
        <v>1620</v>
      </c>
      <c r="Q114" s="5" t="s">
        <v>301</v>
      </c>
      <c r="R114" s="5" t="s">
        <v>302</v>
      </c>
    </row>
    <row r="115" spans="1:18" s="7" customFormat="1" hidden="1">
      <c r="A115" s="5" t="s">
        <v>597</v>
      </c>
      <c r="B115" s="5" t="s">
        <v>1627</v>
      </c>
      <c r="C115" s="5" t="s">
        <v>1627</v>
      </c>
      <c r="D115" s="4" t="s">
        <v>598</v>
      </c>
      <c r="E115" s="5">
        <v>10</v>
      </c>
      <c r="F115" s="5">
        <v>16.5</v>
      </c>
      <c r="G115" s="5">
        <f t="shared" si="14"/>
        <v>8.6842105263157894</v>
      </c>
      <c r="H115" s="5"/>
      <c r="I115" s="5"/>
      <c r="J115" s="5"/>
      <c r="K115" s="5"/>
      <c r="L115" s="5"/>
      <c r="M115" s="5">
        <f t="shared" si="15"/>
        <v>8.6842105263157894</v>
      </c>
      <c r="N115" s="5">
        <v>8.6842105263157894</v>
      </c>
      <c r="O115" s="5">
        <v>100</v>
      </c>
      <c r="P115" s="5" t="s">
        <v>1620</v>
      </c>
      <c r="Q115" s="5" t="s">
        <v>593</v>
      </c>
      <c r="R115" s="5" t="s">
        <v>594</v>
      </c>
    </row>
    <row r="116" spans="1:18" s="7" customFormat="1" hidden="1">
      <c r="A116" s="5" t="s">
        <v>40</v>
      </c>
      <c r="B116" s="5" t="s">
        <v>1630</v>
      </c>
      <c r="C116" s="5" t="s">
        <v>1631</v>
      </c>
      <c r="D116" s="4" t="s">
        <v>41</v>
      </c>
      <c r="E116" s="5">
        <v>9</v>
      </c>
      <c r="F116" s="5">
        <v>9</v>
      </c>
      <c r="G116" s="5">
        <f t="shared" si="14"/>
        <v>4.7368421052631575</v>
      </c>
      <c r="H116" s="5"/>
      <c r="I116" s="5"/>
      <c r="J116" s="5"/>
      <c r="K116" s="5"/>
      <c r="L116" s="5"/>
      <c r="M116" s="5">
        <f t="shared" si="15"/>
        <v>4.7368421052631575</v>
      </c>
      <c r="N116" s="5">
        <v>4.7368421052631575</v>
      </c>
      <c r="O116" s="5">
        <v>100</v>
      </c>
      <c r="P116" s="5" t="s">
        <v>1620</v>
      </c>
      <c r="Q116" s="5" t="s">
        <v>36</v>
      </c>
      <c r="R116" s="5" t="s">
        <v>37</v>
      </c>
    </row>
  </sheetData>
  <autoFilter ref="A1:R116">
    <filterColumn colId="16">
      <filters>
        <filter val="Токранова ЗинаидаЛеонидовна"/>
      </filters>
    </filterColumn>
    <sortState ref="A2:Y116">
      <sortCondition descending="1" ref="N1:N116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7-8 дев</vt:lpstr>
      <vt:lpstr>7-8 мал</vt:lpstr>
      <vt:lpstr>9-11 дев</vt:lpstr>
      <vt:lpstr>9-11 мал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2020-12-23T14:19:58Z</dcterms:modified>
</cp:coreProperties>
</file>